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tomne Hiver CE 2025" sheetId="1" state="visible" r:id="rId2"/>
  </sheets>
  <definedNames>
    <definedName function="false" hidden="false" localSheetId="0" name="_xlnm.Print_Area" vbProcedure="false">'Automne Hiver CE 2025'!$A$1:$I$138</definedName>
    <definedName function="false" hidden="false" localSheetId="0" name="_xlnm.Print_Titles" vbProcedure="false">'Automne Hiver CE 2025'!$1:$8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<sst xmlns="http://schemas.openxmlformats.org/spreadsheetml/2006/main" count="317" uniqueCount="194">
  <si>
    <t xml:space="preserve">Lien vers Catalogue illustré</t>
  </si>
  <si>
    <t xml:space="preserve">Vins</t>
  </si>
  <si>
    <t xml:space="preserve">Spécificités</t>
  </si>
  <si>
    <t xml:space="preserve">Bouteille</t>
  </si>
  <si>
    <t xml:space="preserve">x</t>
  </si>
  <si>
    <t xml:space="preserve">Carton</t>
  </si>
  <si>
    <t xml:space="preserve">N°Article</t>
  </si>
  <si>
    <t xml:space="preserve">Total Cartons</t>
  </si>
  <si>
    <t xml:space="preserve">Montant Total</t>
  </si>
  <si>
    <t xml:space="preserve">VINS BLANCS SEC</t>
  </si>
  <si>
    <t xml:space="preserve"> Les Bardoulets "Château la Moulière" 2023 (Bergerac Blanc sec)</t>
  </si>
  <si>
    <t xml:space="preserve">  HVE3</t>
  </si>
  <si>
    <t xml:space="preserve">♥♥</t>
  </si>
  <si>
    <t xml:space="preserve">Château la Moulière" 2023 (Bergerac Blanc sec)</t>
  </si>
  <si>
    <t xml:space="preserve">Château Saint Florin 2023 (Bordeaux Blanc sec)</t>
  </si>
  <si>
    <r>
      <rPr>
        <b val="true"/>
        <sz val="10"/>
        <rFont val="Calibri"/>
        <family val="2"/>
        <charset val="1"/>
      </rPr>
      <t xml:space="preserve">Médaille d’Or Macon 2024 / </t>
    </r>
    <r>
      <rPr>
        <b val="true"/>
        <sz val="10"/>
        <color rgb="FF008000"/>
        <rFont val="Calibri"/>
        <family val="2"/>
        <charset val="1"/>
      </rPr>
      <t xml:space="preserve">HVE3</t>
    </r>
  </si>
  <si>
    <t xml:space="preserve">Château Dulas la Gravière 2024 (Entre 2 Mers)                 </t>
  </si>
  <si>
    <t xml:space="preserve">HVE3</t>
  </si>
  <si>
    <t xml:space="preserve">♥♥♥</t>
  </si>
  <si>
    <t xml:space="preserve">Château les Jamnets 2023 (Graves Blanc Sec)</t>
  </si>
  <si>
    <t xml:space="preserve">VINS ROSÉ</t>
  </si>
  <si>
    <t xml:space="preserve">Château La Moulière 2023 (Bergerac Rosé)</t>
  </si>
  <si>
    <t xml:space="preserve">Château Les Bardoulets 2024 (Bergerac Rosé)</t>
  </si>
  <si>
    <t xml:space="preserve">Coffret NiniZeKid "Balade en Perigord" 2023 (Bergerac Rosé)</t>
  </si>
  <si>
    <t xml:space="preserve">6 étiquettes différentes du Périgord, HVE3</t>
  </si>
  <si>
    <t xml:space="preserve">Château Le Bourdiley 2024 (Bordeaux Rosé)</t>
  </si>
  <si>
    <t xml:space="preserve">VIN DE FRANCE MERLOT</t>
  </si>
  <si>
    <t xml:space="preserve">Marquis Louis 2022 Merlot</t>
  </si>
  <si>
    <t xml:space="preserve">Dispo  mi octobre</t>
  </si>
  <si>
    <t xml:space="preserve">Amicula de Regnatoris Merlot</t>
  </si>
  <si>
    <t xml:space="preserve"> VINS DU SUD OUEST- CÔTES DE DURAS - BERGERAC</t>
  </si>
  <si>
    <t xml:space="preserve">Domaine de Mazou 2023 (AOP Gaillac )  </t>
  </si>
  <si>
    <t xml:space="preserve">Domaine de Beyssac 2020 L’initial (Côtes Marmandais) </t>
  </si>
  <si>
    <t xml:space="preserve">Coup de coeur G.Hachette 2023, Vin Bio</t>
  </si>
  <si>
    <t xml:space="preserve">Château Les Roques 2022 ( Côtes de Duras)  </t>
  </si>
  <si>
    <t xml:space="preserve">Médaille d'Or Paris 2024</t>
  </si>
  <si>
    <t xml:space="preserve">Château des Templiers 2020 (Bergerac Rouge)</t>
  </si>
  <si>
    <t xml:space="preserve">Dispo  fin octobre</t>
  </si>
  <si>
    <t xml:space="preserve">Coffret NiniZeKid "Balade en Perigord" 2022 (Bergerac Rouge)</t>
  </si>
  <si>
    <t xml:space="preserve">6 étiquettes différentes du Périgord</t>
  </si>
  <si>
    <t xml:space="preserve">Château Pech Marty 2022  (Pécharmant)</t>
  </si>
  <si>
    <t xml:space="preserve">BORDEAUX ROUGE</t>
  </si>
  <si>
    <t xml:space="preserve">Château Le Bourdiley 2023</t>
  </si>
  <si>
    <r>
      <rPr>
        <b val="true"/>
        <sz val="10"/>
        <color rgb="FF000000"/>
        <rFont val="Calibri"/>
        <family val="2"/>
        <charset val="1"/>
      </rPr>
      <t xml:space="preserve">Argent Gilbert &amp; Gaillard 2025/</t>
    </r>
    <r>
      <rPr>
        <b val="true"/>
        <sz val="10"/>
        <color rgb="FFFF0000"/>
        <rFont val="Calibri"/>
        <family val="2"/>
        <charset val="1"/>
      </rPr>
      <t xml:space="preserve"> </t>
    </r>
    <r>
      <rPr>
        <b val="true"/>
        <sz val="10"/>
        <color rgb="FF008000"/>
        <rFont val="Calibri"/>
        <family val="2"/>
        <charset val="1"/>
      </rPr>
      <t xml:space="preserve">HVE3</t>
    </r>
  </si>
  <si>
    <r>
      <rPr>
        <b val="true"/>
        <sz val="10"/>
        <rFont val="Calibri"/>
        <family val="2"/>
        <charset val="1"/>
      </rPr>
      <t xml:space="preserve">Château Languissan 2023 </t>
    </r>
    <r>
      <rPr>
        <b val="true"/>
        <sz val="10"/>
        <color rgb="FFFF0000"/>
        <rFont val="Calibri"/>
        <family val="2"/>
        <charset val="1"/>
      </rPr>
      <t xml:space="preserve">NEW </t>
    </r>
  </si>
  <si>
    <r>
      <rPr>
        <b val="true"/>
        <sz val="10"/>
        <color rgb="FFFF0000"/>
        <rFont val="Calibri"/>
        <family val="2"/>
        <charset val="1"/>
      </rPr>
      <t xml:space="preserve"> </t>
    </r>
    <r>
      <rPr>
        <b val="true"/>
        <sz val="10"/>
        <color rgb="FF008000"/>
        <rFont val="Calibri"/>
        <family val="2"/>
        <charset val="1"/>
      </rPr>
      <t xml:space="preserve">HVE3</t>
    </r>
  </si>
  <si>
    <t xml:space="preserve">♥</t>
  </si>
  <si>
    <r>
      <rPr>
        <b val="true"/>
        <sz val="10"/>
        <rFont val="Calibri"/>
        <family val="2"/>
        <charset val="1"/>
      </rPr>
      <t xml:space="preserve">Château Rouchereau 2018 </t>
    </r>
    <r>
      <rPr>
        <b val="true"/>
        <sz val="10"/>
        <color rgb="FFFF0000"/>
        <rFont val="Calibri"/>
        <family val="2"/>
        <charset val="1"/>
      </rPr>
      <t xml:space="preserve">NEW </t>
    </r>
  </si>
  <si>
    <t xml:space="preserve"> Médaille d'Argent Lyon 2021</t>
  </si>
  <si>
    <t xml:space="preserve">Château Despondet "Héritage" 2018</t>
  </si>
  <si>
    <t xml:space="preserve">Médaille d’Argent Lyon 2020</t>
  </si>
  <si>
    <r>
      <rPr>
        <b val="true"/>
        <sz val="10"/>
        <rFont val="Calibri"/>
        <family val="2"/>
        <charset val="1"/>
      </rPr>
      <t xml:space="preserve">Château Les Coustets 2020  </t>
    </r>
    <r>
      <rPr>
        <b val="true"/>
        <sz val="10"/>
        <color rgb="FFFF0000"/>
        <rFont val="Calibri"/>
        <family val="2"/>
        <charset val="1"/>
      </rPr>
      <t xml:space="preserve">NEW </t>
    </r>
    <r>
      <rPr>
        <b val="true"/>
        <sz val="10"/>
        <rFont val="Calibri"/>
        <family val="2"/>
        <charset val="1"/>
      </rPr>
      <t xml:space="preserve">                                         </t>
    </r>
  </si>
  <si>
    <r>
      <rPr>
        <b val="true"/>
        <sz val="10"/>
        <rFont val="Calibri"/>
        <family val="2"/>
        <charset val="1"/>
      </rPr>
      <t xml:space="preserve">1 étoile G.Hachette 23, Or Bx22, Or Lyon22 / </t>
    </r>
    <r>
      <rPr>
        <b val="true"/>
        <sz val="10"/>
        <color rgb="FF008000"/>
        <rFont val="Calibri"/>
        <family val="2"/>
        <charset val="1"/>
      </rPr>
      <t xml:space="preserve">HVE3</t>
    </r>
  </si>
  <si>
    <t xml:space="preserve">Caisse Bois</t>
  </si>
  <si>
    <t xml:space="preserve">Château La Borie Tradition 2024    </t>
  </si>
  <si>
    <r>
      <rPr>
        <b val="true"/>
        <sz val="10"/>
        <rFont val="Calibri"/>
        <family val="2"/>
        <charset val="1"/>
      </rPr>
      <t xml:space="preserve">Médaille d'Or Paris International Trophy 2025 / </t>
    </r>
    <r>
      <rPr>
        <b val="true"/>
        <sz val="10"/>
        <color rgb="FF008000"/>
        <rFont val="Calibri"/>
        <family val="2"/>
        <charset val="1"/>
      </rPr>
      <t xml:space="preserve">HVE3</t>
    </r>
  </si>
  <si>
    <t xml:space="preserve">L'Authentique "Château Haute Brande" 2020</t>
  </si>
  <si>
    <r>
      <rPr>
        <b val="true"/>
        <sz val="10"/>
        <rFont val="Calibri"/>
        <family val="2"/>
        <charset val="1"/>
      </rPr>
      <t xml:space="preserve">1 étoile Guide Hach. 2024/</t>
    </r>
    <r>
      <rPr>
        <b val="true"/>
        <i val="true"/>
        <sz val="10"/>
        <rFont val="Calibri"/>
        <family val="2"/>
        <charset val="1"/>
      </rPr>
      <t xml:space="preserve">Or Amph. bio 2022/</t>
    </r>
    <r>
      <rPr>
        <b val="true"/>
        <sz val="10"/>
        <rFont val="Calibri"/>
        <family val="2"/>
        <charset val="1"/>
      </rPr>
      <t xml:space="preserve">HVE3</t>
    </r>
  </si>
  <si>
    <t xml:space="preserve">Château Haut Peyruguet 2020 </t>
  </si>
  <si>
    <r>
      <rPr>
        <b val="true"/>
        <sz val="10"/>
        <rFont val="Calibri"/>
        <family val="2"/>
        <charset val="1"/>
      </rPr>
      <t xml:space="preserve">1 étoile Guide Hach. 2023/</t>
    </r>
    <r>
      <rPr>
        <b val="true"/>
        <i val="true"/>
        <sz val="10"/>
        <rFont val="Calibri"/>
        <family val="2"/>
        <charset val="1"/>
      </rPr>
      <t xml:space="preserve">Or Lyon 2022/</t>
    </r>
    <r>
      <rPr>
        <b val="true"/>
        <sz val="9"/>
        <color rgb="FF008000"/>
        <rFont val="Calibri"/>
        <family val="2"/>
        <charset val="1"/>
      </rPr>
      <t xml:space="preserve">HVE3</t>
    </r>
  </si>
  <si>
    <r>
      <rPr>
        <b val="true"/>
        <sz val="10"/>
        <rFont val="Calibri"/>
        <family val="2"/>
        <charset val="1"/>
      </rPr>
      <t xml:space="preserve">Château la Croix de Liret 2022   </t>
    </r>
    <r>
      <rPr>
        <b val="true"/>
        <sz val="10"/>
        <color rgb="FF0070C0"/>
        <rFont val="Calibri"/>
        <family val="2"/>
        <charset val="1"/>
      </rPr>
      <t xml:space="preserve"> </t>
    </r>
    <r>
      <rPr>
        <b val="true"/>
        <i val="true"/>
        <sz val="10"/>
        <color rgb="FF0070C0"/>
        <rFont val="Calibri"/>
        <family val="2"/>
        <charset val="1"/>
      </rPr>
      <t xml:space="preserve">(6 Monuments différents)</t>
    </r>
  </si>
  <si>
    <r>
      <rPr>
        <b val="true"/>
        <sz val="10"/>
        <color rgb="FF0070C0"/>
        <rFont val="Calibri"/>
        <family val="2"/>
        <charset val="1"/>
      </rPr>
      <t xml:space="preserve">Spécial Paris 2024 /</t>
    </r>
    <r>
      <rPr>
        <b val="true"/>
        <sz val="10"/>
        <color rgb="FFE46C0A"/>
        <rFont val="Calibri"/>
        <family val="2"/>
        <charset val="1"/>
      </rPr>
      <t xml:space="preserve">Caisse Bois/ </t>
    </r>
    <r>
      <rPr>
        <b val="true"/>
        <sz val="9"/>
        <color rgb="FF008000"/>
        <rFont val="Calibri"/>
        <family val="2"/>
        <charset val="1"/>
      </rPr>
      <t xml:space="preserve">HVE3</t>
    </r>
    <r>
      <rPr>
        <b val="true"/>
        <sz val="9"/>
        <color rgb="FF00B050"/>
        <rFont val="Calibri"/>
        <family val="2"/>
        <charset val="1"/>
      </rPr>
      <t xml:space="preserve"> /</t>
    </r>
    <r>
      <rPr>
        <b val="true"/>
        <sz val="9"/>
        <color rgb="FF000000"/>
        <rFont val="Calibri"/>
        <family val="2"/>
        <charset val="1"/>
      </rPr>
      <t xml:space="preserve"> </t>
    </r>
    <r>
      <rPr>
        <b val="true"/>
        <sz val="10"/>
        <color rgb="FF000000"/>
        <rFont val="Calibri"/>
        <family val="2"/>
        <charset val="1"/>
      </rPr>
      <t xml:space="preserve">Or Lyon 2023</t>
    </r>
  </si>
  <si>
    <t xml:space="preserve">Château Naudin "Cuvée Prestige" 2020</t>
  </si>
  <si>
    <t xml:space="preserve">Médaille d’Argent Paris 2022</t>
  </si>
  <si>
    <t xml:space="preserve">Château Naudin "Héritage" 2018</t>
  </si>
  <si>
    <t xml:space="preserve">Magnum(1,5l)</t>
  </si>
  <si>
    <t xml:space="preserve">BORDEAUX SUPERIEUR</t>
  </si>
  <si>
    <t xml:space="preserve">Château Ligey 2019</t>
  </si>
  <si>
    <t xml:space="preserve">Château Lalène 2022  </t>
  </si>
  <si>
    <r>
      <rPr>
        <b val="true"/>
        <sz val="10"/>
        <rFont val="Calibri"/>
        <family val="2"/>
        <charset val="1"/>
      </rPr>
      <t xml:space="preserve">Médaille de Bronze Paris 2024 / </t>
    </r>
    <r>
      <rPr>
        <b val="true"/>
        <sz val="9"/>
        <color rgb="FF008000"/>
        <rFont val="Calibri"/>
        <family val="2"/>
        <charset val="1"/>
      </rPr>
      <t xml:space="preserve">HVE3</t>
    </r>
  </si>
  <si>
    <t xml:space="preserve">Château Lalène "Bois de la Tour" 2022  </t>
  </si>
  <si>
    <r>
      <rPr>
        <b val="true"/>
        <sz val="10"/>
        <color rgb="FFE46C0A"/>
        <rFont val="Calibri"/>
        <family val="2"/>
        <charset val="1"/>
      </rPr>
      <t xml:space="preserve">demi (37,5cl)</t>
    </r>
    <r>
      <rPr>
        <b val="true"/>
        <sz val="10"/>
        <rFont val="Calibri"/>
        <family val="2"/>
        <charset val="1"/>
      </rPr>
      <t xml:space="preserve"> Médaille de Bronze Paris 2024/ </t>
    </r>
    <r>
      <rPr>
        <b val="true"/>
        <sz val="9"/>
        <color rgb="FF008000"/>
        <rFont val="Calibri"/>
        <family val="2"/>
        <charset val="1"/>
      </rPr>
      <t xml:space="preserve">HVE3</t>
    </r>
  </si>
  <si>
    <t xml:space="preserve">Château La Borie "Bois de La Tour" 2022</t>
  </si>
  <si>
    <r>
      <rPr>
        <b val="true"/>
        <sz val="10"/>
        <color rgb="FFE46C0A"/>
        <rFont val="Calibri"/>
        <family val="2"/>
        <charset val="1"/>
      </rPr>
      <t xml:space="preserve">Magnum (1,5l)</t>
    </r>
    <r>
      <rPr>
        <b val="true"/>
        <sz val="10"/>
        <rFont val="Calibri"/>
        <family val="2"/>
        <charset val="1"/>
      </rPr>
      <t xml:space="preserve"> / Méd. Bronze Mâcon 2023/</t>
    </r>
    <r>
      <rPr>
        <b val="true"/>
        <sz val="9"/>
        <color rgb="FF008000"/>
        <rFont val="Calibri"/>
        <family val="2"/>
        <charset val="1"/>
      </rPr>
      <t xml:space="preserve">HVE3</t>
    </r>
  </si>
  <si>
    <t xml:space="preserve">Château Parralot 2023</t>
  </si>
  <si>
    <r>
      <rPr>
        <b val="true"/>
        <sz val="10"/>
        <color rgb="FF000000"/>
        <rFont val="Calibri"/>
        <family val="2"/>
        <charset val="1"/>
      </rPr>
      <t xml:space="preserve">Médaille d'Argent Macon 2024,</t>
    </r>
    <r>
      <rPr>
        <b val="true"/>
        <sz val="10"/>
        <color rgb="FF127622"/>
        <rFont val="Calibri"/>
        <family val="2"/>
        <charset val="1"/>
      </rPr>
      <t xml:space="preserve"> HVE3</t>
    </r>
  </si>
  <si>
    <t xml:space="preserve">Château Majoureau 2023</t>
  </si>
  <si>
    <t xml:space="preserve">Médaille d’Argent Mâcon 2024 / HVE3</t>
  </si>
  <si>
    <r>
      <rPr>
        <b val="true"/>
        <sz val="10"/>
        <rFont val="Calibri"/>
        <family val="2"/>
        <charset val="1"/>
      </rPr>
      <t xml:space="preserve">Château Castenet Terres de Guennec 2019 </t>
    </r>
    <r>
      <rPr>
        <b val="true"/>
        <sz val="10"/>
        <color rgb="FFFF0000"/>
        <rFont val="Calibri"/>
        <family val="2"/>
        <charset val="1"/>
      </rPr>
      <t xml:space="preserve">NEW</t>
    </r>
  </si>
  <si>
    <r>
      <rPr>
        <b val="true"/>
        <sz val="10"/>
        <color rgb="FF000000"/>
        <rFont val="Calibri"/>
        <family val="2"/>
        <charset val="1"/>
      </rPr>
      <t xml:space="preserve">Guide Hachette 2022,</t>
    </r>
    <r>
      <rPr>
        <b val="true"/>
        <sz val="10"/>
        <color rgb="FF127622"/>
        <rFont val="Calibri"/>
        <family val="2"/>
        <charset val="1"/>
      </rPr>
      <t xml:space="preserve"> HVE3</t>
    </r>
  </si>
  <si>
    <r>
      <rPr>
        <b val="true"/>
        <sz val="10"/>
        <rFont val="Calibri"/>
        <family val="2"/>
        <charset val="1"/>
      </rPr>
      <t xml:space="preserve">Château Chevalier Larquey 2015 </t>
    </r>
    <r>
      <rPr>
        <b val="true"/>
        <sz val="10"/>
        <color rgb="FFFF0000"/>
        <rFont val="Calibri"/>
        <family val="2"/>
        <charset val="1"/>
      </rPr>
      <t xml:space="preserve">NEW</t>
    </r>
  </si>
  <si>
    <t xml:space="preserve">Caisse bois</t>
  </si>
  <si>
    <t xml:space="preserve">SAINTE FOY CÔTES DE BORDEAUX</t>
  </si>
  <si>
    <t xml:space="preserve">Château L'Enclos "Réserve du Lion" 2020  </t>
  </si>
  <si>
    <r>
      <rPr>
        <b val="true"/>
        <sz val="10"/>
        <rFont val="Calibri"/>
        <family val="2"/>
        <charset val="1"/>
      </rPr>
      <t xml:space="preserve">Guide Hachette 2023/ </t>
    </r>
    <r>
      <rPr>
        <b val="true"/>
        <sz val="9"/>
        <color rgb="FF008000"/>
        <rFont val="Calibri"/>
        <family val="2"/>
        <charset val="1"/>
      </rPr>
      <t xml:space="preserve">HVE3</t>
    </r>
  </si>
  <si>
    <t xml:space="preserve">CASTILLON CÔTES DE BORDEAUX</t>
  </si>
  <si>
    <t xml:space="preserve">Château Quatre Rieux 2020</t>
  </si>
  <si>
    <t xml:space="preserve"> Vin Bio</t>
  </si>
  <si>
    <t xml:space="preserve">Château Lavergnotte 2019 </t>
  </si>
  <si>
    <t xml:space="preserve">BLAYE CÔTES DE BORDEAUX</t>
  </si>
  <si>
    <t xml:space="preserve">Château La Motte Bailan "Haut Favier" 2022</t>
  </si>
  <si>
    <r>
      <rPr>
        <b val="true"/>
        <sz val="10"/>
        <rFont val="Calibri"/>
        <family val="2"/>
        <charset val="1"/>
      </rPr>
      <t xml:space="preserve">Or Gilbert &amp; Gaillard 2024 /</t>
    </r>
    <r>
      <rPr>
        <b val="true"/>
        <sz val="10"/>
        <color rgb="FF008000"/>
        <rFont val="Calibri"/>
        <family val="2"/>
        <charset val="1"/>
      </rPr>
      <t xml:space="preserve">HVE3</t>
    </r>
  </si>
  <si>
    <t xml:space="preserve">Château Le Joncieux Réserve Spéciale 2020</t>
  </si>
  <si>
    <r>
      <rPr>
        <b val="true"/>
        <sz val="10"/>
        <rFont val="Calibri"/>
        <family val="2"/>
        <charset val="1"/>
      </rPr>
      <t xml:space="preserve">Médaille d’Or Lyon 2023 / </t>
    </r>
    <r>
      <rPr>
        <b val="true"/>
        <sz val="10"/>
        <color rgb="FF008000"/>
        <rFont val="Calibri"/>
        <family val="2"/>
        <charset val="1"/>
      </rPr>
      <t xml:space="preserve">HVE3</t>
    </r>
  </si>
  <si>
    <t xml:space="preserve">Tableau de Chasse "Château Terrier de Millepied" 2020</t>
  </si>
  <si>
    <t xml:space="preserve">Château Fombrion 2022</t>
  </si>
  <si>
    <r>
      <rPr>
        <b val="true"/>
        <sz val="10"/>
        <rFont val="Calibri"/>
        <family val="2"/>
        <charset val="1"/>
      </rPr>
      <t xml:space="preserve">Médaille d'Or Feminalise 2023 / </t>
    </r>
    <r>
      <rPr>
        <b val="true"/>
        <sz val="10"/>
        <color rgb="FF008000"/>
        <rFont val="Calibri"/>
        <family val="2"/>
        <charset val="1"/>
      </rPr>
      <t xml:space="preserve">HVE3</t>
    </r>
  </si>
  <si>
    <r>
      <rPr>
        <b val="true"/>
        <i val="true"/>
        <sz val="12"/>
        <color rgb="FFFF6600"/>
        <rFont val="Calibri"/>
        <family val="2"/>
        <charset val="1"/>
      </rPr>
      <t xml:space="preserve">♥♥</t>
    </r>
    <r>
      <rPr>
        <b val="true"/>
        <sz val="12"/>
        <color rgb="FFFF6600"/>
        <rFont val="Calibri"/>
        <family val="2"/>
        <charset val="1"/>
      </rPr>
      <t xml:space="preserve">♥</t>
    </r>
  </si>
  <si>
    <t xml:space="preserve">CÔTES DE BOURG</t>
  </si>
  <si>
    <t xml:space="preserve">Château de Boyer "Cuvée Tradition" 2018</t>
  </si>
  <si>
    <t xml:space="preserve">Or Gilbert et Gaillard 2023</t>
  </si>
  <si>
    <t xml:space="preserve">Château Les Tuileries de Lansac 2022</t>
  </si>
  <si>
    <t xml:space="preserve">Or Gilbert et Gaillard 2025 </t>
  </si>
  <si>
    <r>
      <rPr>
        <b val="true"/>
        <sz val="10"/>
        <rFont val="Calibri"/>
        <family val="2"/>
        <charset val="1"/>
      </rPr>
      <t xml:space="preserve">Château La Croix de Pawlowski 2019        </t>
    </r>
    <r>
      <rPr>
        <b val="true"/>
        <sz val="10"/>
        <color rgb="FFFF0000"/>
        <rFont val="Calibri"/>
        <family val="2"/>
        <charset val="1"/>
      </rPr>
      <t xml:space="preserve">Stock limité</t>
    </r>
  </si>
  <si>
    <r>
      <rPr>
        <b val="true"/>
        <sz val="10"/>
        <color rgb="FF000000"/>
        <rFont val="Calibri"/>
        <family val="2"/>
        <charset val="1"/>
      </rPr>
      <t xml:space="preserve">Or Gilbert et Gaillard 2022 / </t>
    </r>
    <r>
      <rPr>
        <b val="true"/>
        <sz val="10"/>
        <color rgb="FF008000"/>
        <rFont val="Calibri"/>
        <family val="2"/>
        <charset val="1"/>
      </rPr>
      <t xml:space="preserve">Vin bio</t>
    </r>
  </si>
  <si>
    <t xml:space="preserve">GRAVES - FRONSAC</t>
  </si>
  <si>
    <t xml:space="preserve">Château Magondeau 2020 ( Fronsac) </t>
  </si>
  <si>
    <r>
      <rPr>
        <b val="true"/>
        <sz val="10"/>
        <rFont val="Calibri"/>
        <family val="2"/>
        <charset val="1"/>
      </rPr>
      <t xml:space="preserve">Méd. d’Argent Challenge International 2022/</t>
    </r>
    <r>
      <rPr>
        <b val="true"/>
        <sz val="10"/>
        <color rgb="FF008000"/>
        <rFont val="Calibri"/>
        <family val="2"/>
        <charset val="1"/>
      </rPr>
      <t xml:space="preserve">HVE3</t>
    </r>
  </si>
  <si>
    <t xml:space="preserve">Château Le Pas du Vent 2022 (Graves)</t>
  </si>
  <si>
    <r>
      <rPr>
        <b val="true"/>
        <sz val="10"/>
        <color rgb="FF000000"/>
        <rFont val="Calibri"/>
        <family val="2"/>
        <charset val="1"/>
      </rPr>
      <t xml:space="preserve">Or Gilbert et Gaillard 2024 /</t>
    </r>
    <r>
      <rPr>
        <b val="true"/>
        <sz val="10"/>
        <color rgb="FF008000"/>
        <rFont val="Calibri"/>
        <family val="2"/>
        <charset val="1"/>
      </rPr>
      <t xml:space="preserve"> HVE3</t>
    </r>
  </si>
  <si>
    <t xml:space="preserve">Château Le Bourdillot "Séduction" 2020 (Graves)</t>
  </si>
  <si>
    <t xml:space="preserve">2 *Guide Hachette 2024 / Or Mâcon 2023 / HVE3 </t>
  </si>
  <si>
    <t xml:space="preserve">Royal Pommeray "Château Haut-Gayat" 2020</t>
  </si>
  <si>
    <t xml:space="preserve">Pavillon des Charmes 2020 (Pessac Léognan)</t>
  </si>
  <si>
    <t xml:space="preserve">Château Espiot 2020 (Pessac Léognan)</t>
  </si>
  <si>
    <r>
      <rPr>
        <b val="true"/>
        <sz val="10"/>
        <color rgb="FFE46C0A"/>
        <rFont val="Calibri"/>
        <family val="2"/>
        <charset val="1"/>
      </rPr>
      <t xml:space="preserve">Caisse bois </t>
    </r>
    <r>
      <rPr>
        <b val="true"/>
        <sz val="10"/>
        <rFont val="Calibri"/>
        <family val="2"/>
        <charset val="1"/>
      </rPr>
      <t xml:space="preserve">/</t>
    </r>
    <r>
      <rPr>
        <b val="true"/>
        <sz val="10"/>
        <color rgb="FF4F6228"/>
        <rFont val="Calibri"/>
        <family val="2"/>
        <charset val="1"/>
      </rPr>
      <t xml:space="preserve"> </t>
    </r>
    <r>
      <rPr>
        <b val="true"/>
        <sz val="10"/>
        <color rgb="FF008000"/>
        <rFont val="Calibri"/>
        <family val="2"/>
        <charset val="1"/>
      </rPr>
      <t xml:space="preserve"> Vin Bio</t>
    </r>
  </si>
  <si>
    <t xml:space="preserve">RÉGION SAINT-EMILION</t>
  </si>
  <si>
    <t xml:space="preserve">Château Grand Bossuet 2023 ( Lalande Pomerol) </t>
  </si>
  <si>
    <t xml:space="preserve"> Caisse bois</t>
  </si>
  <si>
    <t xml:space="preserve">Château Blanchon 2020 (Lussac Saint Emilion)</t>
  </si>
  <si>
    <t xml:space="preserve">Méd. d’Argent Bordeaux 2023/Argent Elle à Table</t>
  </si>
  <si>
    <t xml:space="preserve">Château Blanchon 2020 (Lussac Saint Emilion)   </t>
  </si>
  <si>
    <r>
      <rPr>
        <b val="true"/>
        <sz val="10"/>
        <color rgb="FFE46C0A"/>
        <rFont val="Calibri"/>
        <family val="2"/>
        <charset val="1"/>
      </rPr>
      <t xml:space="preserve">Magnum / </t>
    </r>
    <r>
      <rPr>
        <b val="true"/>
        <sz val="10"/>
        <rFont val="Calibri"/>
        <family val="2"/>
        <charset val="1"/>
      </rPr>
      <t xml:space="preserve">Méd. d’Argent Bordeaux 2023/Argent Elle à Table</t>
    </r>
  </si>
  <si>
    <t xml:space="preserve">Château La Croix de Mouchet 2019 (Montagne Saint Emilion)</t>
  </si>
  <si>
    <r>
      <rPr>
        <b val="true"/>
        <sz val="10"/>
        <rFont val="Calibri"/>
        <family val="2"/>
        <charset val="1"/>
      </rPr>
      <t xml:space="preserve">Médaille de Bronze Bordeaux 2022 / </t>
    </r>
    <r>
      <rPr>
        <b val="true"/>
        <sz val="10"/>
        <color rgb="FF008000"/>
        <rFont val="Calibri"/>
        <family val="2"/>
        <charset val="1"/>
      </rPr>
      <t xml:space="preserve">HVE3</t>
    </r>
  </si>
  <si>
    <t xml:space="preserve">Château Melin 2022 ( Saint Emilion)    </t>
  </si>
  <si>
    <t xml:space="preserve">Château Le Destrier 2023  (Saint Emilion Grand Cru)</t>
  </si>
  <si>
    <t xml:space="preserve">  </t>
  </si>
  <si>
    <t xml:space="preserve">Château Puy Razac 2022  (Saint Emilion Grand Cru)</t>
  </si>
  <si>
    <t xml:space="preserve">RÉGION MÉDOC </t>
  </si>
  <si>
    <t xml:space="preserve">Château Balirac 2023 (Médoc "Vieilles Vignes")</t>
  </si>
  <si>
    <r>
      <rPr>
        <b val="true"/>
        <sz val="10"/>
        <rFont val="Calibri"/>
        <family val="2"/>
        <charset val="1"/>
      </rPr>
      <t xml:space="preserve">Or Gilbert et Gaillard 2024</t>
    </r>
    <r>
      <rPr>
        <b val="true"/>
        <sz val="10"/>
        <color rgb="FF008000"/>
        <rFont val="Calibri"/>
        <family val="2"/>
        <charset val="1"/>
      </rPr>
      <t xml:space="preserve"> </t>
    </r>
    <r>
      <rPr>
        <b val="true"/>
        <sz val="10"/>
        <color rgb="FF000000"/>
        <rFont val="Calibri"/>
        <family val="2"/>
        <charset val="1"/>
      </rPr>
      <t xml:space="preserve">/</t>
    </r>
    <r>
      <rPr>
        <b val="true"/>
        <sz val="10"/>
        <color rgb="FF008000"/>
        <rFont val="Calibri"/>
        <family val="2"/>
        <charset val="1"/>
      </rPr>
      <t xml:space="preserve"> HVE3</t>
    </r>
  </si>
  <si>
    <t xml:space="preserve">Château Balirac 2023 (Médoc " Vieilles Vignes")</t>
  </si>
  <si>
    <r>
      <rPr>
        <b val="true"/>
        <sz val="10"/>
        <color rgb="FFE46C0A"/>
        <rFont val="Calibri"/>
        <family val="2"/>
        <charset val="1"/>
      </rPr>
      <t xml:space="preserve">Mag. (1,5l)</t>
    </r>
    <r>
      <rPr>
        <b val="true"/>
        <sz val="10"/>
        <rFont val="Calibri"/>
        <family val="2"/>
        <charset val="1"/>
      </rPr>
      <t xml:space="preserve"> / Or Gilbert et Gaillard 2022 / </t>
    </r>
    <r>
      <rPr>
        <b val="true"/>
        <sz val="10"/>
        <color rgb="FF008000"/>
        <rFont val="Calibri"/>
        <family val="2"/>
        <charset val="1"/>
      </rPr>
      <t xml:space="preserve">HVE3</t>
    </r>
  </si>
  <si>
    <t xml:space="preserve">Tableau de Chasse "Château Balirac" 2023 (Médoc "V. Vignes")</t>
  </si>
  <si>
    <r>
      <rPr>
        <b val="true"/>
        <sz val="10"/>
        <color rgb="FFE46C0A"/>
        <rFont val="Calibri"/>
        <family val="2"/>
        <charset val="1"/>
      </rPr>
      <t xml:space="preserve">Caisse bois </t>
    </r>
    <r>
      <rPr>
        <b val="true"/>
        <sz val="10"/>
        <color rgb="FF000000"/>
        <rFont val="Calibri"/>
        <family val="2"/>
        <charset val="1"/>
      </rPr>
      <t xml:space="preserve">/ </t>
    </r>
    <r>
      <rPr>
        <b val="true"/>
        <sz val="10"/>
        <color rgb="FF008000"/>
        <rFont val="Calibri"/>
        <family val="2"/>
        <charset val="1"/>
      </rPr>
      <t xml:space="preserve">HVE3</t>
    </r>
  </si>
  <si>
    <t xml:space="preserve">Château La Pirouette 2020 (Médoc Cru Bourgeois)  </t>
  </si>
  <si>
    <t xml:space="preserve">Médaille d'Or Lyon 2025</t>
  </si>
  <si>
    <r>
      <rPr>
        <b val="true"/>
        <sz val="10"/>
        <color rgb="FF000000"/>
        <rFont val="Calibri"/>
        <family val="2"/>
        <charset val="1"/>
      </rPr>
      <t xml:space="preserve">Médaille d'Or Lyon 2025 /</t>
    </r>
    <r>
      <rPr>
        <b val="true"/>
        <sz val="10"/>
        <color rgb="FFE46C0A"/>
        <rFont val="Calibri"/>
        <family val="2"/>
        <charset val="1"/>
      </rPr>
      <t xml:space="preserve"> Caisse bois</t>
    </r>
  </si>
  <si>
    <t xml:space="preserve">Château Haut Beyzac 2022 (Haut Médoc Cru Bourgeois)</t>
  </si>
  <si>
    <r>
      <rPr>
        <b val="true"/>
        <sz val="10"/>
        <rFont val="Calibri"/>
        <family val="2"/>
        <charset val="1"/>
      </rPr>
      <t xml:space="preserve">Médaille d’Or Paris 2024/ </t>
    </r>
    <r>
      <rPr>
        <b val="true"/>
        <sz val="10"/>
        <color rgb="FF008000"/>
        <rFont val="Calibri"/>
        <family val="2"/>
        <charset val="1"/>
      </rPr>
      <t xml:space="preserve">HVE3</t>
    </r>
  </si>
  <si>
    <r>
      <rPr>
        <b val="true"/>
        <sz val="10"/>
        <color rgb="FFE46C0A"/>
        <rFont val="Calibri"/>
        <family val="2"/>
        <charset val="1"/>
      </rPr>
      <t xml:space="preserve">Caisse bois </t>
    </r>
    <r>
      <rPr>
        <b val="true"/>
        <sz val="10"/>
        <color rgb="FF000000"/>
        <rFont val="Calibri"/>
        <family val="2"/>
        <charset val="1"/>
      </rPr>
      <t xml:space="preserve">/ Médaille d’Or Paris 2024/</t>
    </r>
    <r>
      <rPr>
        <b val="true"/>
        <sz val="10"/>
        <color rgb="FFE46C0A"/>
        <rFont val="Calibri"/>
        <family val="2"/>
        <charset val="1"/>
      </rPr>
      <t xml:space="preserve"> </t>
    </r>
    <r>
      <rPr>
        <b val="true"/>
        <sz val="10"/>
        <color rgb="FF008000"/>
        <rFont val="Calibri"/>
        <family val="2"/>
        <charset val="1"/>
      </rPr>
      <t xml:space="preserve">HVE3</t>
    </r>
  </si>
  <si>
    <t xml:space="preserve">Château Plantier Rose 2020 (Saint Estèphe) </t>
  </si>
  <si>
    <t xml:space="preserve">Médaille d’Or Lyon 2022</t>
  </si>
  <si>
    <t xml:space="preserve">Tronquoy de Saint Anne 2016 (Saint Estèphe)</t>
  </si>
  <si>
    <t xml:space="preserve">Château Laroque 2018 (Margaux)</t>
  </si>
  <si>
    <t xml:space="preserve">M de Moulin Riche 2017 (Saint Julien)</t>
  </si>
  <si>
    <r>
      <rPr>
        <b val="true"/>
        <sz val="10"/>
        <rFont val="Calibri"/>
        <family val="2"/>
        <charset val="1"/>
      </rPr>
      <t xml:space="preserve">Dauphin de Grand Puy Ducasse 2017 (Pauillac) </t>
    </r>
    <r>
      <rPr>
        <b val="true"/>
        <sz val="10"/>
        <color rgb="FFFF0000"/>
        <rFont val="Calibri"/>
        <family val="2"/>
        <charset val="1"/>
      </rPr>
      <t xml:space="preserve">Stock limité </t>
    </r>
  </si>
  <si>
    <t xml:space="preserve">MOELLEUX</t>
  </si>
  <si>
    <t xml:space="preserve">L'Abeille des Tuileries (IGP Côtes de Gascogne)</t>
  </si>
  <si>
    <t xml:space="preserve">Cépage Gros Manseg</t>
  </si>
  <si>
    <t xml:space="preserve">Coffret NiniZeKid "Balade en Perigord" 2024 (CBM)</t>
  </si>
  <si>
    <t xml:space="preserve">Haute Brande Marquis du tertre 2024 (CBM)</t>
  </si>
  <si>
    <t xml:space="preserve">Château Les Bardoulets 2023 (CBM)</t>
  </si>
  <si>
    <t xml:space="preserve"> demi (37,5cl)</t>
  </si>
  <si>
    <t xml:space="preserve">Château La Moulière (Black Label) 2024 (CBM)</t>
  </si>
  <si>
    <t xml:space="preserve">Château La Borie Tradition 2023 ( Bordeaux Moelleux )</t>
  </si>
  <si>
    <r>
      <rPr>
        <b val="true"/>
        <sz val="10"/>
        <color rgb="FF008000"/>
        <rFont val="Calibri"/>
        <family val="2"/>
        <charset val="1"/>
      </rPr>
      <t xml:space="preserve">HVE3</t>
    </r>
    <r>
      <rPr>
        <b val="true"/>
        <sz val="10"/>
        <color rgb="FF000000"/>
        <rFont val="Calibri"/>
        <family val="2"/>
        <charset val="1"/>
      </rPr>
      <t xml:space="preserve"> / Or Gilbert et Gaillard 2024 non posée</t>
    </r>
  </si>
  <si>
    <t xml:space="preserve">Château La Borie Tradition 2024 ( Bordeaux Moelleux )</t>
  </si>
  <si>
    <t xml:space="preserve">Château Vaccant 2024 ( Bordeaux Moelleux )</t>
  </si>
  <si>
    <t xml:space="preserve">LIQUOREUX</t>
  </si>
  <si>
    <r>
      <rPr>
        <b val="true"/>
        <sz val="10"/>
        <rFont val="Calibri"/>
        <family val="2"/>
        <charset val="1"/>
      </rPr>
      <t xml:space="preserve">Château de Rouquette 2018  (Loupiac)   </t>
    </r>
    <r>
      <rPr>
        <b val="true"/>
        <sz val="10"/>
        <color rgb="FFFF0000"/>
        <rFont val="Calibri"/>
        <family val="2"/>
        <charset val="1"/>
      </rPr>
      <t xml:space="preserve">                           </t>
    </r>
  </si>
  <si>
    <t xml:space="preserve">Médaille d’Or Challenge International du Vin 2024</t>
  </si>
  <si>
    <t xml:space="preserve">Château Miqueu Bel Air 2023 (Loupiac)</t>
  </si>
  <si>
    <t xml:space="preserve">Château Roche Cave 2023 (Sainte Croix du Mont)</t>
  </si>
  <si>
    <t xml:space="preserve">Château Haute Fonrousse 2023 (Monbazillac)</t>
  </si>
  <si>
    <t xml:space="preserve">demi (37,5cl)</t>
  </si>
  <si>
    <t xml:space="preserve">Château Les Cailloux 2023 (Monbazillac)</t>
  </si>
  <si>
    <t xml:space="preserve">Château Quincarnon 2023 (Sauternes)</t>
  </si>
  <si>
    <t xml:space="preserve">Château Quincarnon 2016 (Sauternes)</t>
  </si>
  <si>
    <r>
      <rPr>
        <b val="true"/>
        <sz val="10"/>
        <color rgb="FFE46C0A"/>
        <rFont val="Calibri"/>
        <family val="2"/>
        <charset val="1"/>
      </rPr>
      <t xml:space="preserve">demi (37,5cl)</t>
    </r>
    <r>
      <rPr>
        <b val="true"/>
        <sz val="10"/>
        <rFont val="Calibri"/>
        <family val="2"/>
        <charset val="1"/>
      </rPr>
      <t xml:space="preserve"> / Argent Vinalies Nat. 2021</t>
    </r>
  </si>
  <si>
    <t xml:space="preserve">MOUSSEUX Méthode Traditionnelle</t>
  </si>
  <si>
    <t xml:space="preserve">Prosecco "Ducalis » Extra Dry Blanc                                 </t>
  </si>
  <si>
    <t xml:space="preserve">Prosecco "Ducalis » Extra Dry Rosé                                 </t>
  </si>
  <si>
    <t xml:space="preserve">La Sauvagine des Bardoulets Blanc</t>
  </si>
  <si>
    <t xml:space="preserve">La Sauvagine des Bardoulets Rosé</t>
  </si>
  <si>
    <t xml:space="preserve">PORTO</t>
  </si>
  <si>
    <t xml:space="preserve">Porto Lança Tawny</t>
  </si>
  <si>
    <t xml:space="preserve">COFFRET TABLEAU DE CHASSE</t>
  </si>
  <si>
    <t xml:space="preserve">Tableau de Chasse (AOC Blaye Côtes de Bordeaux 2020/AOC Médoc 2022)</t>
  </si>
  <si>
    <t xml:space="preserve">COFFRETS FIN D’ANNÉE</t>
  </si>
  <si>
    <r>
      <rPr>
        <b val="true"/>
        <sz val="10"/>
        <color rgb="FF000000"/>
        <rFont val="Calibri"/>
        <family val="2"/>
        <charset val="1"/>
      </rPr>
      <t xml:space="preserve">Coffret 2 bouteilles </t>
    </r>
    <r>
      <rPr>
        <b val="true"/>
        <sz val="10"/>
        <color rgb="FFC00000"/>
        <rFont val="Calibri"/>
        <family val="2"/>
        <charset val="1"/>
      </rPr>
      <t xml:space="preserve">« Bx &amp; Côtes MDC Médaillés »</t>
    </r>
    <r>
      <rPr>
        <b val="true"/>
        <sz val="10"/>
        <color rgb="FF000000"/>
        <rFont val="Calibri"/>
        <family val="2"/>
        <charset val="1"/>
      </rPr>
      <t xml:space="preserve"> : Le Bourdiley (rouge) 2023  / Tuileries de Lansac 2023</t>
    </r>
  </si>
  <si>
    <r>
      <rPr>
        <b val="true"/>
        <sz val="10"/>
        <color rgb="FF000000"/>
        <rFont val="Calibri"/>
        <family val="2"/>
        <charset val="1"/>
      </rPr>
      <t xml:space="preserve">Coffret 2 bouteilles </t>
    </r>
    <r>
      <rPr>
        <b val="true"/>
        <sz val="10"/>
        <color rgb="FFC00000"/>
        <rFont val="Calibri"/>
        <family val="2"/>
        <charset val="1"/>
      </rPr>
      <t xml:space="preserve">« Spécial Guide Hachette »</t>
    </r>
    <r>
      <rPr>
        <b val="true"/>
        <sz val="10"/>
        <color rgb="FF000000"/>
        <rFont val="Calibri"/>
        <family val="2"/>
        <charset val="1"/>
      </rPr>
      <t xml:space="preserve"> : Valade 2020 /  L’Enclos 2020</t>
    </r>
  </si>
  <si>
    <r>
      <rPr>
        <b val="true"/>
        <sz val="10"/>
        <color rgb="FF000000"/>
        <rFont val="Calibri"/>
        <family val="2"/>
        <charset val="1"/>
      </rPr>
      <t xml:space="preserve">Coffret 2 bouteilles </t>
    </r>
    <r>
      <rPr>
        <b val="true"/>
        <sz val="10"/>
        <color rgb="FFC00000"/>
        <rFont val="Calibri"/>
        <family val="2"/>
        <charset val="1"/>
      </rPr>
      <t xml:space="preserve">« Bx &amp; Côtes MDC  Médaillées »</t>
    </r>
    <r>
      <rPr>
        <b val="true"/>
        <sz val="10"/>
        <color rgb="FF000000"/>
        <rFont val="Calibri"/>
        <family val="2"/>
        <charset val="1"/>
      </rPr>
      <t xml:space="preserve"> : Les Coustets 2020 /  Fombrion 2022</t>
    </r>
  </si>
  <si>
    <r>
      <rPr>
        <b val="true"/>
        <sz val="10"/>
        <color rgb="FF000000"/>
        <rFont val="Calibri"/>
        <family val="2"/>
        <charset val="1"/>
      </rPr>
      <t xml:space="preserve">Coffret 2 bouteilles</t>
    </r>
    <r>
      <rPr>
        <b val="true"/>
        <sz val="10"/>
        <color rgb="FFFF0000"/>
        <rFont val="Calibri"/>
        <family val="2"/>
        <charset val="1"/>
      </rPr>
      <t xml:space="preserve"> </t>
    </r>
    <r>
      <rPr>
        <b val="true"/>
        <sz val="10"/>
        <color rgb="FFC00000"/>
        <rFont val="Calibri"/>
        <family val="2"/>
        <charset val="1"/>
      </rPr>
      <t xml:space="preserve">«  Duo Prestige Fêtes »</t>
    </r>
    <r>
      <rPr>
        <b val="true"/>
        <sz val="10"/>
        <color rgb="FF000000"/>
        <rFont val="Calibri"/>
        <family val="2"/>
        <charset val="1"/>
      </rPr>
      <t xml:space="preserve"> : Pirouette 2020 / Rouquette 2018</t>
    </r>
  </si>
  <si>
    <r>
      <rPr>
        <b val="true"/>
        <sz val="10"/>
        <color rgb="FF000000"/>
        <rFont val="Calibri"/>
        <family val="2"/>
        <charset val="1"/>
      </rPr>
      <t xml:space="preserve">Coffret 3 bouteilles </t>
    </r>
    <r>
      <rPr>
        <b val="true"/>
        <sz val="10"/>
        <color rgb="FFC00000"/>
        <rFont val="Calibri"/>
        <family val="2"/>
        <charset val="1"/>
      </rPr>
      <t xml:space="preserve">«  Spécial Repas de Fêtes »</t>
    </r>
    <r>
      <rPr>
        <b val="true"/>
        <sz val="10"/>
        <color rgb="FF000000"/>
        <rFont val="Calibri"/>
        <family val="2"/>
        <charset val="1"/>
      </rPr>
      <t xml:space="preserve"> :  St Florin 2023 / Blanchon 2020 / Abeilles des Tuileries</t>
    </r>
  </si>
  <si>
    <r>
      <rPr>
        <b val="true"/>
        <sz val="10"/>
        <color rgb="FF000000"/>
        <rFont val="Calibri"/>
        <family val="2"/>
        <charset val="1"/>
      </rPr>
      <t xml:space="preserve">Coffret 3 bouteilles </t>
    </r>
    <r>
      <rPr>
        <b val="true"/>
        <sz val="10"/>
        <color rgb="FFC00000"/>
        <rFont val="Calibri"/>
        <family val="2"/>
        <charset val="1"/>
      </rPr>
      <t xml:space="preserve">«  Prestige »</t>
    </r>
    <r>
      <rPr>
        <b val="true"/>
        <sz val="10"/>
        <color rgb="FF000000"/>
        <rFont val="Calibri"/>
        <family val="2"/>
        <charset val="1"/>
      </rPr>
      <t xml:space="preserve"> :  Haut Beyzac 2022 /Grand Bossuet 2023 / Puy Razac 2022</t>
    </r>
  </si>
  <si>
    <t xml:space="preserve">- Par carton complet de 6 ou 12 bouteilles</t>
  </si>
  <si>
    <t xml:space="preserve">SAINTE FOY VINS</t>
  </si>
  <si>
    <r>
      <rPr>
        <b val="true"/>
        <sz val="11"/>
        <rFont val="Calibri"/>
        <family val="2"/>
        <charset val="1"/>
      </rPr>
      <t xml:space="preserve">-</t>
    </r>
    <r>
      <rPr>
        <b val="true"/>
        <u val="single"/>
        <sz val="11"/>
        <rFont val="Calibri"/>
        <family val="2"/>
        <charset val="1"/>
      </rPr>
      <t xml:space="preserve">Prix Départ Pineuilh</t>
    </r>
    <r>
      <rPr>
        <b val="true"/>
        <sz val="11"/>
        <rFont val="Calibri"/>
        <family val="2"/>
        <charset val="1"/>
      </rPr>
      <t xml:space="preserve">TVA incluse (20 %) / Tarif de transport à la demande</t>
    </r>
  </si>
  <si>
    <t xml:space="preserve">103 Rue Jean Moulin, BP 26, 33220 PINEUILH</t>
  </si>
  <si>
    <t xml:space="preserve">- Sauf vente et sans engagement </t>
  </si>
  <si>
    <t xml:space="preserve">Tel : 05 57 46 32 00  Fax : 05 57 46 53 12</t>
  </si>
  <si>
    <t xml:space="preserve">Email : tarifce.sfv@gmail.com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</si>
</sst>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&quot; Cartons&quot;"/>
    <numFmt numFmtId="166" formatCode="#,##0.00&quot; €&quot;;[RED]\-#,##0.00&quot; €&quot;"/>
  </numFmts>
  <fonts count="5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name val="Calibri"/>
      <family val="2"/>
      <charset val="1"/>
    </font>
    <font>
      <b val="true"/>
      <sz val="10"/>
      <name val="Calibri"/>
      <family val="2"/>
      <charset val="1"/>
    </font>
    <font>
      <b val="true"/>
      <i val="true"/>
      <u val="single"/>
      <sz val="18"/>
      <color rgb="FF984807"/>
      <name val="Arial"/>
      <family val="2"/>
      <charset val="1"/>
    </font>
    <font>
      <b val="true"/>
      <sz val="8"/>
      <name val="Calibri"/>
      <family val="2"/>
      <charset val="1"/>
    </font>
    <font>
      <b val="true"/>
      <i val="true"/>
      <sz val="8"/>
      <name val="Calibri"/>
      <family val="2"/>
      <charset val="1"/>
    </font>
    <font>
      <b val="true"/>
      <sz val="11"/>
      <name val="Calibri"/>
      <family val="2"/>
      <charset val="1"/>
    </font>
    <font>
      <b val="true"/>
      <i val="true"/>
      <sz val="10"/>
      <name val="Calibri"/>
      <family val="2"/>
      <charset val="1"/>
    </font>
    <font>
      <b val="true"/>
      <sz val="12"/>
      <color rgb="FF77933C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008000"/>
      <name val="Calibri"/>
      <family val="2"/>
      <charset val="1"/>
    </font>
    <font>
      <b val="true"/>
      <sz val="12"/>
      <color rgb="FFFF6600"/>
      <name val="Calibri"/>
      <family val="2"/>
      <charset val="1"/>
    </font>
    <font>
      <i val="true"/>
      <sz val="10"/>
      <name val="Calibri"/>
      <family val="2"/>
      <charset val="1"/>
    </font>
    <font>
      <b val="true"/>
      <sz val="12"/>
      <color rgb="FF953735"/>
      <name val="Calibri"/>
      <family val="2"/>
      <charset val="1"/>
    </font>
    <font>
      <b val="true"/>
      <sz val="10"/>
      <color rgb="FF0070C0"/>
      <name val="Calibri"/>
      <family val="2"/>
      <charset val="1"/>
    </font>
    <font>
      <b val="true"/>
      <sz val="12"/>
      <color rgb="FFC00000"/>
      <name val="Calibri"/>
      <family val="2"/>
      <charset val="1"/>
    </font>
    <font>
      <b val="true"/>
      <sz val="10"/>
      <color rgb="FFFF8000"/>
      <name val="Calibri"/>
      <family val="2"/>
      <charset val="1"/>
    </font>
    <font>
      <b val="true"/>
      <sz val="10"/>
      <color rgb="FFCC0000"/>
      <name val="Calibri"/>
      <family val="2"/>
      <charset val="1"/>
    </font>
    <font>
      <b val="true"/>
      <sz val="10"/>
      <color rgb="FF111111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2"/>
      <color rgb="FFFF6600"/>
      <name val="Arial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0"/>
      <color rgb="FFE46C0A"/>
      <name val="Calibri"/>
      <family val="2"/>
      <charset val="1"/>
    </font>
    <font>
      <b val="true"/>
      <sz val="9"/>
      <color rgb="FF008000"/>
      <name val="Calibri"/>
      <family val="2"/>
      <charset val="1"/>
    </font>
    <font>
      <b val="true"/>
      <i val="true"/>
      <sz val="10"/>
      <color rgb="FF0070C0"/>
      <name val="Calibri"/>
      <family val="2"/>
      <charset val="1"/>
    </font>
    <font>
      <b val="true"/>
      <sz val="9"/>
      <color rgb="FF00B05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i val="true"/>
      <sz val="10"/>
      <color rgb="FFFF6600"/>
      <name val="Calibri"/>
      <family val="2"/>
      <charset val="1"/>
    </font>
    <font>
      <b val="true"/>
      <i val="true"/>
      <sz val="12"/>
      <color rgb="FFFF6600"/>
      <name val="Calibri"/>
      <family val="2"/>
      <charset val="1"/>
    </font>
    <font>
      <b val="true"/>
      <sz val="10"/>
      <color rgb="FF127622"/>
      <name val="Calibri"/>
      <family val="2"/>
      <charset val="1"/>
    </font>
    <font>
      <b val="true"/>
      <sz val="10"/>
      <color rgb="FF4F6228"/>
      <name val="Calibri"/>
      <family val="2"/>
      <charset val="1"/>
    </font>
    <font>
      <b val="true"/>
      <sz val="10"/>
      <color rgb="FFF10D0C"/>
      <name val="Calibri"/>
      <family val="2"/>
      <charset val="1"/>
    </font>
    <font>
      <b val="true"/>
      <i val="true"/>
      <u val="single"/>
      <sz val="16"/>
      <color rgb="FF984807"/>
      <name val="Arial"/>
      <family val="2"/>
      <charset val="1"/>
    </font>
    <font>
      <b val="true"/>
      <sz val="12"/>
      <color rgb="FF4F6228"/>
      <name val="Calibri"/>
      <family val="2"/>
      <charset val="1"/>
    </font>
    <font>
      <b val="true"/>
      <sz val="8"/>
      <color rgb="FF99CC00"/>
      <name val="Calibri"/>
      <family val="2"/>
      <charset val="1"/>
    </font>
    <font>
      <b val="true"/>
      <sz val="10"/>
      <color rgb="FFC00000"/>
      <name val="Calibri"/>
      <family val="2"/>
      <charset val="1"/>
    </font>
    <font>
      <sz val="10"/>
      <name val="Times New Roman"/>
      <family val="1"/>
      <charset val="1"/>
    </font>
    <font>
      <b val="true"/>
      <sz val="22"/>
      <color rgb="FF984807"/>
      <name val="Times New Roman"/>
      <family val="1"/>
      <charset val="1"/>
    </font>
    <font>
      <b val="true"/>
      <u val="single"/>
      <sz val="11"/>
      <name val="Calibri"/>
      <family val="2"/>
      <charset val="1"/>
    </font>
    <font>
      <b val="true"/>
      <sz val="10"/>
      <color rgb="FF984807"/>
      <name val="Arial"/>
      <family val="2"/>
      <charset val="1"/>
    </font>
    <font>
      <b val="true"/>
      <sz val="11"/>
      <color rgb="FF984807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40"/>
      <color rgb="FF8E4700"/>
      <name val="Times New Roman"/>
      <family val="0"/>
    </font>
    <font>
      <b val="true"/>
      <sz val="10"/>
      <color rgb="FF984807"/>
      <name val="Times New Roman"/>
      <family val="0"/>
    </font>
    <font>
      <sz val="10"/>
      <color rgb="FF00000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DBD4C2"/>
        <bgColor rgb="FFCCCCFF"/>
      </patternFill>
    </fill>
    <fill>
      <patternFill patternType="solid">
        <fgColor rgb="FFFFFF00"/>
        <bgColor rgb="FFFFFF00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7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5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4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2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2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2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5" fillId="2" borderId="46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7933C"/>
      <rgbColor rgb="FFF10D0C"/>
      <rgbColor rgb="FF127622"/>
      <rgbColor rgb="FFDBD4C2"/>
      <rgbColor rgb="FF808080"/>
      <rgbColor rgb="FF9999FF"/>
      <rgbColor rgb="FF953735"/>
      <rgbColor rgb="FFFFFFCC"/>
      <rgbColor rgb="FFCCFFFF"/>
      <rgbColor rgb="FF660066"/>
      <rgbColor rgb="FFE46C0A"/>
      <rgbColor rgb="FF0070C0"/>
      <rgbColor rgb="FFCCCCFF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00B050"/>
      <rgbColor rgb="FF111111"/>
      <rgbColor rgb="FF333300"/>
      <rgbColor rgb="FF984807"/>
      <rgbColor rgb="FF8E4700"/>
      <rgbColor rgb="FF333399"/>
      <rgbColor rgb="FF4F62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19080</xdr:colOff>
      <xdr:row>2</xdr:row>
      <xdr:rowOff>11520</xdr:rowOff>
    </xdr:from>
    <xdr:to>
      <xdr:col>0</xdr:col>
      <xdr:colOff>19440</xdr:colOff>
      <xdr:row>2</xdr:row>
      <xdr:rowOff>132480</xdr:rowOff>
    </xdr:to>
    <xdr:sp>
      <xdr:nvSpPr>
        <xdr:cNvPr id="0" name="CustomShape 2"/>
        <xdr:cNvSpPr/>
      </xdr:nvSpPr>
      <xdr:spPr>
        <a:xfrm>
          <a:off x="19080" y="335520"/>
          <a:ext cx="360" cy="12096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780840</xdr:colOff>
      <xdr:row>0</xdr:row>
      <xdr:rowOff>123840</xdr:rowOff>
    </xdr:from>
    <xdr:to>
      <xdr:col>1</xdr:col>
      <xdr:colOff>2833200</xdr:colOff>
      <xdr:row>5</xdr:row>
      <xdr:rowOff>133200</xdr:rowOff>
    </xdr:to>
    <xdr:sp>
      <xdr:nvSpPr>
        <xdr:cNvPr id="1" name="CustomShape 3"/>
        <xdr:cNvSpPr/>
      </xdr:nvSpPr>
      <xdr:spPr>
        <a:xfrm>
          <a:off x="780840" y="123840"/>
          <a:ext cx="5762160" cy="81900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lIns="64080" rIns="0" tIns="0" bIns="64080" anchor="ctr">
          <a:noAutofit/>
        </a:bodyPr>
        <a:p>
          <a:pPr algn="ctr">
            <a:lnSpc>
              <a:spcPct val="100000"/>
            </a:lnSpc>
          </a:pPr>
          <a:r>
            <a:rPr b="1" lang="fr-FR" sz="4000" spc="-1" strike="noStrike">
              <a:solidFill>
                <a:srgbClr val="8e4700"/>
              </a:solidFill>
              <a:latin typeface="Times New Roman"/>
            </a:rPr>
            <a:t>SAINTE FOY VINS</a:t>
          </a:r>
          <a:endParaRPr b="0" lang="fr-FR" sz="4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3033720</xdr:colOff>
      <xdr:row>1</xdr:row>
      <xdr:rowOff>5040</xdr:rowOff>
    </xdr:from>
    <xdr:to>
      <xdr:col>3</xdr:col>
      <xdr:colOff>393480</xdr:colOff>
      <xdr:row>1</xdr:row>
      <xdr:rowOff>144000</xdr:rowOff>
    </xdr:to>
    <xdr:sp>
      <xdr:nvSpPr>
        <xdr:cNvPr id="2" name="CustomShape 4"/>
        <xdr:cNvSpPr/>
      </xdr:nvSpPr>
      <xdr:spPr>
        <a:xfrm>
          <a:off x="6743520" y="167040"/>
          <a:ext cx="1290960" cy="138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18360" rIns="0" tIns="18360" bIns="0" anchor="t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984807"/>
              </a:solidFill>
              <a:latin typeface="Times New Roman"/>
            </a:rPr>
            <a:t>Nom / Prénom :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3003120</xdr:colOff>
      <xdr:row>2</xdr:row>
      <xdr:rowOff>5400</xdr:rowOff>
    </xdr:from>
    <xdr:to>
      <xdr:col>2</xdr:col>
      <xdr:colOff>346320</xdr:colOff>
      <xdr:row>3</xdr:row>
      <xdr:rowOff>49680</xdr:rowOff>
    </xdr:to>
    <xdr:sp>
      <xdr:nvSpPr>
        <xdr:cNvPr id="3" name="CustomShape 5"/>
        <xdr:cNvSpPr/>
      </xdr:nvSpPr>
      <xdr:spPr>
        <a:xfrm>
          <a:off x="6712920" y="329400"/>
          <a:ext cx="881280" cy="205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18360" bIns="0" anchor="t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984807"/>
              </a:solidFill>
              <a:latin typeface="Times New Roman"/>
            </a:rPr>
            <a:t>Portable  :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3012840</xdr:colOff>
      <xdr:row>0</xdr:row>
      <xdr:rowOff>7560</xdr:rowOff>
    </xdr:from>
    <xdr:to>
      <xdr:col>5</xdr:col>
      <xdr:colOff>30600</xdr:colOff>
      <xdr:row>1</xdr:row>
      <xdr:rowOff>24480</xdr:rowOff>
    </xdr:to>
    <xdr:sp>
      <xdr:nvSpPr>
        <xdr:cNvPr id="4" name="CustomShape 6"/>
        <xdr:cNvSpPr/>
      </xdr:nvSpPr>
      <xdr:spPr>
        <a:xfrm>
          <a:off x="6722640" y="7560"/>
          <a:ext cx="1916640" cy="178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18360" bIns="0" anchor="t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984807"/>
              </a:solidFill>
              <a:latin typeface="Times New Roman"/>
            </a:rPr>
            <a:t>VOS COORDONNÉES</a:t>
          </a:r>
          <a:endParaRPr b="0" lang="fr-F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3006360</xdr:colOff>
      <xdr:row>2</xdr:row>
      <xdr:rowOff>148680</xdr:rowOff>
    </xdr:from>
    <xdr:to>
      <xdr:col>2</xdr:col>
      <xdr:colOff>340200</xdr:colOff>
      <xdr:row>4</xdr:row>
      <xdr:rowOff>30960</xdr:rowOff>
    </xdr:to>
    <xdr:sp>
      <xdr:nvSpPr>
        <xdr:cNvPr id="5" name="CustomShape 7"/>
        <xdr:cNvSpPr/>
      </xdr:nvSpPr>
      <xdr:spPr>
        <a:xfrm>
          <a:off x="6716160" y="472680"/>
          <a:ext cx="871920" cy="205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18360" bIns="0" anchor="t">
          <a:noAutofit/>
        </a:bodyPr>
        <a:p>
          <a:pPr>
            <a:lnSpc>
              <a:spcPct val="100000"/>
            </a:lnSpc>
          </a:pPr>
          <a:r>
            <a:rPr b="1" lang="fr-FR" sz="1000" spc="-1" strike="noStrike">
              <a:solidFill>
                <a:srgbClr val="984807"/>
              </a:solidFill>
              <a:latin typeface="Times New Roman"/>
            </a:rPr>
            <a:t>Mail  :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129240</xdr:colOff>
      <xdr:row>15</xdr:row>
      <xdr:rowOff>4680</xdr:rowOff>
    </xdr:from>
    <xdr:to>
      <xdr:col>2</xdr:col>
      <xdr:colOff>146160</xdr:colOff>
      <xdr:row>17</xdr:row>
      <xdr:rowOff>93960</xdr:rowOff>
    </xdr:to>
    <xdr:sp>
      <xdr:nvSpPr>
        <xdr:cNvPr id="6" name="CustomShape 8"/>
        <xdr:cNvSpPr/>
      </xdr:nvSpPr>
      <xdr:spPr>
        <a:xfrm>
          <a:off x="7377120" y="3119400"/>
          <a:ext cx="16920" cy="54648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190440</xdr:colOff>
      <xdr:row>1</xdr:row>
      <xdr:rowOff>1440</xdr:rowOff>
    </xdr:from>
    <xdr:to>
      <xdr:col>0</xdr:col>
      <xdr:colOff>1076400</xdr:colOff>
      <xdr:row>5</xdr:row>
      <xdr:rowOff>182520</xdr:rowOff>
    </xdr:to>
    <xdr:pic>
      <xdr:nvPicPr>
        <xdr:cNvPr id="7" name="Image 1" descr=""/>
        <xdr:cNvPicPr/>
      </xdr:nvPicPr>
      <xdr:blipFill>
        <a:blip r:embed="rId1"/>
        <a:stretch/>
      </xdr:blipFill>
      <xdr:spPr>
        <a:xfrm>
          <a:off x="190440" y="163440"/>
          <a:ext cx="885960" cy="828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460440</xdr:colOff>
      <xdr:row>19</xdr:row>
      <xdr:rowOff>39600</xdr:rowOff>
    </xdr:from>
    <xdr:to>
      <xdr:col>11</xdr:col>
      <xdr:colOff>607320</xdr:colOff>
      <xdr:row>20</xdr:row>
      <xdr:rowOff>54360</xdr:rowOff>
    </xdr:to>
    <xdr:sp>
      <xdr:nvSpPr>
        <xdr:cNvPr id="8" name="ZoneTexte 1"/>
        <xdr:cNvSpPr/>
      </xdr:nvSpPr>
      <xdr:spPr>
        <a:xfrm>
          <a:off x="13252680" y="4068720"/>
          <a:ext cx="146880" cy="243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129600</xdr:colOff>
      <xdr:row>12</xdr:row>
      <xdr:rowOff>3960</xdr:rowOff>
    </xdr:from>
    <xdr:to>
      <xdr:col>2</xdr:col>
      <xdr:colOff>146520</xdr:colOff>
      <xdr:row>14</xdr:row>
      <xdr:rowOff>91800</xdr:rowOff>
    </xdr:to>
    <xdr:sp>
      <xdr:nvSpPr>
        <xdr:cNvPr id="9" name="CustomShape 9"/>
        <xdr:cNvSpPr/>
      </xdr:nvSpPr>
      <xdr:spPr>
        <a:xfrm>
          <a:off x="7377480" y="2432880"/>
          <a:ext cx="16920" cy="54504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129600</xdr:colOff>
      <xdr:row>12</xdr:row>
      <xdr:rowOff>3600</xdr:rowOff>
    </xdr:from>
    <xdr:to>
      <xdr:col>2</xdr:col>
      <xdr:colOff>146520</xdr:colOff>
      <xdr:row>14</xdr:row>
      <xdr:rowOff>91440</xdr:rowOff>
    </xdr:to>
    <xdr:sp>
      <xdr:nvSpPr>
        <xdr:cNvPr id="10" name="CustomShape 10"/>
        <xdr:cNvSpPr/>
      </xdr:nvSpPr>
      <xdr:spPr>
        <a:xfrm>
          <a:off x="7377480" y="2432520"/>
          <a:ext cx="16920" cy="54504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rive.google.com/file/d/1LwDtRt7CZJZJVhdsecjB-a3LVinLLO-1/view?usp=drive_link" TargetMode="External"/><Relationship Id="rId2" Type="http://schemas.openxmlformats.org/officeDocument/2006/relationships/hyperlink" Target="https://docs.google.com/presentation/d/1921waGD6ShX2tfubECgVyJdD79pGM2bKsrZcYa3ScLU/edit?usp=sharing" TargetMode="External"/><Relationship Id="rId3" Type="http://schemas.openxmlformats.org/officeDocument/2006/relationships/hyperlink" Target="https://drive.google.com/file/d/1LwDtRt7CZJZJVhdsecjB-a3LVinLLO-1/view?usp=drive_link" TargetMode="External"/><Relationship Id="rId4" Type="http://schemas.openxmlformats.org/officeDocument/2006/relationships/hyperlink" Target="mailto:tarifce.sfv@gmail.com?subject=Demande%20suite%20tarifce%20SFV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00"/>
    <pageSetUpPr fitToPage="true"/>
  </sheetPr>
  <dimension ref="A1:M14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0" ySplit="8" topLeftCell="A9" activePane="bottomLeft" state="frozen"/>
      <selection pane="topLeft" activeCell="A1" activeCellId="0" sqref="A1"/>
      <selection pane="bottomLeft" activeCell="B1" activeCellId="0" sqref="B1"/>
    </sheetView>
  </sheetViews>
  <sheetFormatPr defaultColWidth="9.30078125" defaultRowHeight="12.75" zeroHeight="false" outlineLevelRow="0" outlineLevelCol="0"/>
  <cols>
    <col collapsed="false" customWidth="true" hidden="false" outlineLevel="0" max="1" min="1" style="0" width="52.58"/>
    <col collapsed="false" customWidth="true" hidden="false" outlineLevel="0" max="2" min="2" style="0" width="50.14"/>
    <col collapsed="false" customWidth="true" hidden="false" outlineLevel="0" max="3" min="3" style="0" width="5.57"/>
    <col collapsed="false" customWidth="true" hidden="false" outlineLevel="0" max="4" min="4" style="0" width="8.86"/>
    <col collapsed="false" customWidth="true" hidden="false" outlineLevel="0" max="5" min="5" style="0" width="4.86"/>
    <col collapsed="false" customWidth="true" hidden="false" outlineLevel="0" max="6" min="6" style="0" width="9.58"/>
    <col collapsed="false" customWidth="true" hidden="false" outlineLevel="0" max="7" min="7" style="1" width="9.14"/>
    <col collapsed="false" customWidth="true" hidden="false" outlineLevel="0" max="9" min="9" style="0" width="12.71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4"/>
      <c r="H1" s="4"/>
      <c r="I1" s="4"/>
    </row>
    <row r="2" customFormat="false" ht="12.75" hidden="false" customHeight="false" outlineLevel="0" collapsed="false">
      <c r="A2" s="5"/>
      <c r="B2" s="6"/>
      <c r="C2" s="6"/>
      <c r="D2" s="7"/>
      <c r="E2" s="7"/>
      <c r="F2" s="8"/>
      <c r="G2" s="8"/>
      <c r="H2" s="8"/>
      <c r="I2" s="8"/>
    </row>
    <row r="3" customFormat="false" ht="12.75" hidden="false" customHeight="false" outlineLevel="0" collapsed="false">
      <c r="A3" s="5"/>
      <c r="B3" s="6"/>
      <c r="C3" s="6"/>
      <c r="D3" s="6"/>
      <c r="E3" s="8"/>
      <c r="F3" s="8"/>
      <c r="G3" s="8"/>
      <c r="H3" s="8"/>
      <c r="I3" s="8"/>
    </row>
    <row r="4" s="13" customFormat="true" ht="12.75" hidden="false" customHeight="false" outlineLevel="0" collapsed="false">
      <c r="A4" s="9"/>
      <c r="B4" s="10"/>
      <c r="C4" s="11"/>
      <c r="D4" s="10"/>
      <c r="E4" s="12"/>
      <c r="F4" s="12"/>
      <c r="G4" s="12"/>
      <c r="H4" s="12"/>
      <c r="I4" s="12"/>
    </row>
    <row r="5" customFormat="false" ht="12.75" hidden="false" customHeight="false" outlineLevel="0" collapsed="false">
      <c r="A5" s="9"/>
      <c r="B5" s="10"/>
      <c r="C5" s="11"/>
      <c r="D5" s="10"/>
      <c r="E5" s="10"/>
      <c r="F5" s="10"/>
      <c r="G5" s="14"/>
      <c r="H5" s="15" t="str">
        <f aca="false">IF(H132=0,"",H132)</f>
        <v/>
      </c>
      <c r="I5" s="16" t="str">
        <f aca="false">IF(I132=0,"",I132)</f>
        <v/>
      </c>
    </row>
    <row r="6" customFormat="false" ht="23.25" hidden="false" customHeight="false" outlineLevel="0" collapsed="false">
      <c r="A6" s="17"/>
      <c r="B6" s="10"/>
      <c r="C6" s="11"/>
      <c r="D6" s="18" t="s">
        <v>0</v>
      </c>
      <c r="E6" s="10"/>
      <c r="F6" s="10"/>
      <c r="G6" s="14"/>
      <c r="H6" s="6"/>
      <c r="I6" s="19"/>
    </row>
    <row r="7" customFormat="false" ht="6.75" hidden="false" customHeight="true" outlineLevel="0" collapsed="false">
      <c r="A7" s="20"/>
      <c r="B7" s="21"/>
      <c r="C7" s="21"/>
      <c r="D7" s="22"/>
      <c r="E7" s="22"/>
      <c r="F7" s="22"/>
      <c r="G7" s="23"/>
      <c r="H7" s="24"/>
      <c r="I7" s="25"/>
    </row>
    <row r="8" s="34" customFormat="true" ht="25.5" hidden="false" customHeight="true" outlineLevel="0" collapsed="false">
      <c r="A8" s="26" t="s">
        <v>1</v>
      </c>
      <c r="B8" s="27" t="s">
        <v>2</v>
      </c>
      <c r="C8" s="27"/>
      <c r="D8" s="28" t="s">
        <v>3</v>
      </c>
      <c r="E8" s="28" t="s">
        <v>4</v>
      </c>
      <c r="F8" s="29" t="s">
        <v>5</v>
      </c>
      <c r="G8" s="30" t="s">
        <v>6</v>
      </c>
      <c r="H8" s="31" t="s">
        <v>7</v>
      </c>
      <c r="I8" s="32" t="s">
        <v>8</v>
      </c>
      <c r="J8" s="33"/>
    </row>
    <row r="9" customFormat="false" ht="18" hidden="false" customHeight="true" outlineLevel="0" collapsed="false">
      <c r="A9" s="35" t="s">
        <v>9</v>
      </c>
      <c r="B9" s="35"/>
      <c r="C9" s="35"/>
      <c r="D9" s="35"/>
      <c r="E9" s="35"/>
      <c r="F9" s="35"/>
      <c r="G9" s="35"/>
      <c r="H9" s="36"/>
      <c r="I9" s="37" t="str">
        <f aca="false">IF(H9=0,"",H9*#REF!)</f>
        <v/>
      </c>
    </row>
    <row r="10" customFormat="false" ht="18" hidden="false" customHeight="true" outlineLevel="0" collapsed="false">
      <c r="A10" s="38" t="s">
        <v>10</v>
      </c>
      <c r="B10" s="39" t="s">
        <v>11</v>
      </c>
      <c r="C10" s="40" t="s">
        <v>12</v>
      </c>
      <c r="D10" s="41" t="n">
        <v>3.5</v>
      </c>
      <c r="E10" s="42" t="n">
        <v>6</v>
      </c>
      <c r="F10" s="43" t="n">
        <f aca="false">ROUND(D10*E10,1)</f>
        <v>21</v>
      </c>
      <c r="G10" s="44" t="n">
        <v>3521</v>
      </c>
      <c r="H10" s="36"/>
      <c r="I10" s="37" t="str">
        <f aca="false">IF(H10=0,"",H10*F10)</f>
        <v/>
      </c>
    </row>
    <row r="11" customFormat="false" ht="18" hidden="false" customHeight="true" outlineLevel="0" collapsed="false">
      <c r="A11" s="45" t="s">
        <v>13</v>
      </c>
      <c r="B11" s="46" t="s">
        <v>11</v>
      </c>
      <c r="C11" s="47" t="s">
        <v>12</v>
      </c>
      <c r="D11" s="48" t="n">
        <v>3.5</v>
      </c>
      <c r="E11" s="49" t="n">
        <v>6</v>
      </c>
      <c r="F11" s="43" t="n">
        <f aca="false">ROUND(D11*E11,1)</f>
        <v>21</v>
      </c>
      <c r="G11" s="50" t="n">
        <v>3535</v>
      </c>
      <c r="H11" s="36"/>
      <c r="I11" s="37" t="str">
        <f aca="false">IF(H11=0,"",H11*F11)</f>
        <v/>
      </c>
    </row>
    <row r="12" customFormat="false" ht="18" hidden="false" customHeight="true" outlineLevel="0" collapsed="false">
      <c r="A12" s="45" t="s">
        <v>14</v>
      </c>
      <c r="B12" s="49" t="s">
        <v>15</v>
      </c>
      <c r="C12" s="47" t="s">
        <v>12</v>
      </c>
      <c r="D12" s="48" t="n">
        <v>3.9</v>
      </c>
      <c r="E12" s="49" t="n">
        <v>6</v>
      </c>
      <c r="F12" s="43" t="n">
        <f aca="false">ROUND(D12*E12,1)</f>
        <v>23.4</v>
      </c>
      <c r="G12" s="50" t="n">
        <v>3531</v>
      </c>
      <c r="H12" s="36"/>
      <c r="I12" s="37" t="str">
        <f aca="false">IF(H12=0,"",H12*F12)</f>
        <v/>
      </c>
    </row>
    <row r="13" customFormat="false" ht="18" hidden="false" customHeight="true" outlineLevel="0" collapsed="false">
      <c r="A13" s="45" t="s">
        <v>16</v>
      </c>
      <c r="B13" s="46" t="s">
        <v>17</v>
      </c>
      <c r="C13" s="47" t="s">
        <v>18</v>
      </c>
      <c r="D13" s="48" t="n">
        <v>4.1</v>
      </c>
      <c r="E13" s="49" t="n">
        <v>6</v>
      </c>
      <c r="F13" s="43" t="n">
        <f aca="false">ROUND(D13*E13,1)</f>
        <v>24.6</v>
      </c>
      <c r="G13" s="50" t="n">
        <v>3583</v>
      </c>
      <c r="H13" s="36"/>
      <c r="I13" s="37" t="str">
        <f aca="false">IF(H13=0,"",H13*F13)</f>
        <v/>
      </c>
    </row>
    <row r="14" customFormat="false" ht="18" hidden="false" customHeight="true" outlineLevel="0" collapsed="false">
      <c r="A14" s="51" t="s">
        <v>19</v>
      </c>
      <c r="B14" s="52" t="s">
        <v>17</v>
      </c>
      <c r="C14" s="53" t="s">
        <v>18</v>
      </c>
      <c r="D14" s="54" t="n">
        <v>5.3</v>
      </c>
      <c r="E14" s="55" t="n">
        <v>6</v>
      </c>
      <c r="F14" s="56" t="n">
        <f aca="false">ROUND(D14*E14,1)</f>
        <v>31.8</v>
      </c>
      <c r="G14" s="57" t="n">
        <v>3331</v>
      </c>
      <c r="H14" s="36"/>
      <c r="I14" s="37" t="str">
        <f aca="false">IF(H14=0,"",H14*F14)</f>
        <v/>
      </c>
    </row>
    <row r="15" customFormat="false" ht="18" hidden="false" customHeight="true" outlineLevel="0" collapsed="false">
      <c r="A15" s="58" t="s">
        <v>20</v>
      </c>
      <c r="B15" s="58"/>
      <c r="C15" s="58"/>
      <c r="D15" s="58"/>
      <c r="E15" s="58"/>
      <c r="F15" s="58"/>
      <c r="G15" s="58"/>
      <c r="H15" s="36"/>
      <c r="I15" s="37" t="str">
        <f aca="false">IF(H15=0,"",H15*F15)</f>
        <v/>
      </c>
    </row>
    <row r="16" customFormat="false" ht="18" hidden="false" customHeight="true" outlineLevel="0" collapsed="false">
      <c r="A16" s="38" t="s">
        <v>21</v>
      </c>
      <c r="B16" s="39" t="s">
        <v>17</v>
      </c>
      <c r="C16" s="40" t="s">
        <v>12</v>
      </c>
      <c r="D16" s="41" t="n">
        <v>3.25</v>
      </c>
      <c r="E16" s="42" t="n">
        <v>6</v>
      </c>
      <c r="F16" s="43" t="n">
        <f aca="false">ROUND(D16*E16,1)</f>
        <v>19.5</v>
      </c>
      <c r="G16" s="44" t="n">
        <v>3189</v>
      </c>
      <c r="H16" s="36"/>
      <c r="I16" s="37" t="str">
        <f aca="false">IF(H16=0,"",H16*F16)</f>
        <v/>
      </c>
    </row>
    <row r="17" customFormat="false" ht="18" hidden="false" customHeight="true" outlineLevel="0" collapsed="false">
      <c r="A17" s="38" t="s">
        <v>22</v>
      </c>
      <c r="B17" s="39" t="s">
        <v>17</v>
      </c>
      <c r="C17" s="40" t="s">
        <v>12</v>
      </c>
      <c r="D17" s="41" t="n">
        <v>3.35</v>
      </c>
      <c r="E17" s="42" t="n">
        <v>6</v>
      </c>
      <c r="F17" s="43" t="n">
        <f aca="false">ROUND(D17*E17,1)</f>
        <v>20.1</v>
      </c>
      <c r="G17" s="44" t="n">
        <v>3477</v>
      </c>
      <c r="H17" s="36"/>
      <c r="I17" s="37" t="str">
        <f aca="false">IF(H17=0,"",H17*F17)</f>
        <v/>
      </c>
    </row>
    <row r="18" customFormat="false" ht="18" hidden="false" customHeight="true" outlineLevel="0" collapsed="false">
      <c r="A18" s="45" t="s">
        <v>23</v>
      </c>
      <c r="B18" s="59" t="s">
        <v>24</v>
      </c>
      <c r="C18" s="47" t="s">
        <v>12</v>
      </c>
      <c r="D18" s="48" t="n">
        <v>3.5</v>
      </c>
      <c r="E18" s="49" t="n">
        <v>6</v>
      </c>
      <c r="F18" s="43" t="n">
        <f aca="false">ROUND(D18*E18,1)</f>
        <v>21</v>
      </c>
      <c r="G18" s="50" t="n">
        <v>3586</v>
      </c>
      <c r="H18" s="36"/>
      <c r="I18" s="37" t="str">
        <f aca="false">IF(H18=0,"",H18*F18)</f>
        <v/>
      </c>
    </row>
    <row r="19" customFormat="false" ht="18" hidden="false" customHeight="true" outlineLevel="0" collapsed="false">
      <c r="A19" s="51" t="s">
        <v>25</v>
      </c>
      <c r="B19" s="52" t="s">
        <v>17</v>
      </c>
      <c r="C19" s="53" t="s">
        <v>18</v>
      </c>
      <c r="D19" s="54" t="n">
        <v>3.4</v>
      </c>
      <c r="E19" s="55" t="n">
        <v>6</v>
      </c>
      <c r="F19" s="56" t="n">
        <f aca="false">ROUND(D19*E19,1)</f>
        <v>20.4</v>
      </c>
      <c r="G19" s="50" t="n">
        <v>3539</v>
      </c>
      <c r="H19" s="36"/>
      <c r="I19" s="37" t="str">
        <f aca="false">IF(H19=0,"",H19*F19)</f>
        <v/>
      </c>
    </row>
    <row r="20" s="34" customFormat="true" ht="18" hidden="false" customHeight="true" outlineLevel="0" collapsed="false">
      <c r="A20" s="60" t="s">
        <v>26</v>
      </c>
      <c r="B20" s="60"/>
      <c r="C20" s="60"/>
      <c r="D20" s="60"/>
      <c r="E20" s="60"/>
      <c r="F20" s="60"/>
      <c r="G20" s="60"/>
      <c r="H20" s="36"/>
      <c r="I20" s="37" t="str">
        <f aca="false">IF(H20=0,"",H20*F20)</f>
        <v/>
      </c>
    </row>
    <row r="21" customFormat="false" ht="18" hidden="false" customHeight="true" outlineLevel="0" collapsed="false">
      <c r="A21" s="38" t="s">
        <v>27</v>
      </c>
      <c r="B21" s="61" t="s">
        <v>28</v>
      </c>
      <c r="C21" s="62"/>
      <c r="D21" s="41" t="n">
        <v>2.45</v>
      </c>
      <c r="E21" s="42" t="n">
        <v>6</v>
      </c>
      <c r="F21" s="43" t="n">
        <f aca="false">ROUND(D21*E21,1)</f>
        <v>14.7</v>
      </c>
      <c r="G21" s="44" t="n">
        <v>3633</v>
      </c>
      <c r="H21" s="36"/>
      <c r="I21" s="37" t="str">
        <f aca="false">IF(H21=0,"",H21*F21)</f>
        <v/>
      </c>
    </row>
    <row r="22" customFormat="false" ht="18" hidden="false" customHeight="true" outlineLevel="0" collapsed="false">
      <c r="A22" s="51" t="s">
        <v>29</v>
      </c>
      <c r="B22" s="63"/>
      <c r="C22" s="64"/>
      <c r="D22" s="54" t="n">
        <v>1.8</v>
      </c>
      <c r="E22" s="55" t="n">
        <v>6</v>
      </c>
      <c r="F22" s="65" t="n">
        <f aca="false">ROUND(D22*E22,1)</f>
        <v>10.8</v>
      </c>
      <c r="G22" s="57" t="n">
        <v>1743</v>
      </c>
      <c r="H22" s="36"/>
      <c r="I22" s="37" t="str">
        <f aca="false">IF(H22=0,"",H22*F22)</f>
        <v/>
      </c>
    </row>
    <row r="23" customFormat="false" ht="18" hidden="false" customHeight="true" outlineLevel="0" collapsed="false">
      <c r="A23" s="60" t="s">
        <v>30</v>
      </c>
      <c r="B23" s="60"/>
      <c r="C23" s="60"/>
      <c r="D23" s="60"/>
      <c r="E23" s="60"/>
      <c r="F23" s="60"/>
      <c r="G23" s="60"/>
      <c r="H23" s="36"/>
      <c r="I23" s="37" t="str">
        <f aca="false">IF(H23=0,"",H23*F23)</f>
        <v/>
      </c>
    </row>
    <row r="24" customFormat="false" ht="18" hidden="false" customHeight="true" outlineLevel="0" collapsed="false">
      <c r="A24" s="38" t="s">
        <v>31</v>
      </c>
      <c r="B24" s="66"/>
      <c r="C24" s="40" t="s">
        <v>12</v>
      </c>
      <c r="D24" s="67" t="n">
        <v>3.5</v>
      </c>
      <c r="E24" s="42" t="n">
        <v>6</v>
      </c>
      <c r="F24" s="43" t="n">
        <f aca="false">ROUND(D24*E24,1)</f>
        <v>21</v>
      </c>
      <c r="G24" s="44" t="n">
        <v>3479</v>
      </c>
      <c r="H24" s="36"/>
      <c r="I24" s="37" t="str">
        <f aca="false">IF(H24=0,"",H24*F24)</f>
        <v/>
      </c>
    </row>
    <row r="25" customFormat="false" ht="18" hidden="false" customHeight="true" outlineLevel="0" collapsed="false">
      <c r="A25" s="45" t="s">
        <v>32</v>
      </c>
      <c r="B25" s="68" t="s">
        <v>33</v>
      </c>
      <c r="C25" s="47" t="s">
        <v>18</v>
      </c>
      <c r="D25" s="54" t="n">
        <v>4.35</v>
      </c>
      <c r="E25" s="49" t="n">
        <v>6</v>
      </c>
      <c r="F25" s="43" t="n">
        <f aca="false">ROUND(D25*E25,1)</f>
        <v>26.1</v>
      </c>
      <c r="G25" s="44" t="n">
        <v>3481</v>
      </c>
      <c r="H25" s="36"/>
      <c r="I25" s="37" t="str">
        <f aca="false">IF(H25=0,"",H25*F25)</f>
        <v/>
      </c>
    </row>
    <row r="26" customFormat="false" ht="18" hidden="false" customHeight="true" outlineLevel="0" collapsed="false">
      <c r="A26" s="45" t="s">
        <v>34</v>
      </c>
      <c r="B26" s="69" t="s">
        <v>35</v>
      </c>
      <c r="C26" s="70" t="s">
        <v>18</v>
      </c>
      <c r="D26" s="54" t="n">
        <v>3.5</v>
      </c>
      <c r="E26" s="49" t="n">
        <v>6</v>
      </c>
      <c r="F26" s="43" t="n">
        <f aca="false">ROUND(D26*E26,1)</f>
        <v>21</v>
      </c>
      <c r="G26" s="44" t="n">
        <v>3516</v>
      </c>
      <c r="H26" s="36"/>
      <c r="I26" s="37" t="str">
        <f aca="false">IF(H26=0,"",H26*F26)</f>
        <v/>
      </c>
    </row>
    <row r="27" customFormat="false" ht="18" hidden="false" customHeight="true" outlineLevel="0" collapsed="false">
      <c r="A27" s="45" t="s">
        <v>36</v>
      </c>
      <c r="B27" s="61" t="s">
        <v>37</v>
      </c>
      <c r="C27" s="70" t="s">
        <v>12</v>
      </c>
      <c r="D27" s="54" t="n">
        <v>3.35</v>
      </c>
      <c r="E27" s="55" t="n">
        <v>6</v>
      </c>
      <c r="F27" s="71" t="n">
        <f aca="false">ROUND(D27*E27,1)</f>
        <v>20.1</v>
      </c>
      <c r="G27" s="57" t="n">
        <v>3125</v>
      </c>
      <c r="H27" s="36"/>
      <c r="I27" s="37" t="str">
        <f aca="false">IF(H27=0,"",H27*F27)</f>
        <v/>
      </c>
    </row>
    <row r="28" customFormat="false" ht="18" hidden="false" customHeight="true" outlineLevel="0" collapsed="false">
      <c r="A28" s="45" t="s">
        <v>38</v>
      </c>
      <c r="B28" s="59" t="s">
        <v>39</v>
      </c>
      <c r="C28" s="47" t="s">
        <v>12</v>
      </c>
      <c r="D28" s="54" t="n">
        <v>3.5</v>
      </c>
      <c r="E28" s="55" t="n">
        <v>6</v>
      </c>
      <c r="F28" s="71" t="n">
        <f aca="false">ROUND(D28*E28,1)</f>
        <v>21</v>
      </c>
      <c r="G28" s="50" t="n">
        <v>3311</v>
      </c>
      <c r="H28" s="36"/>
      <c r="I28" s="37" t="str">
        <f aca="false">IF(H28=0,"",H28*F28)</f>
        <v/>
      </c>
    </row>
    <row r="29" customFormat="false" ht="18" hidden="false" customHeight="true" outlineLevel="0" collapsed="false">
      <c r="A29" s="51" t="s">
        <v>40</v>
      </c>
      <c r="B29" s="52" t="s">
        <v>17</v>
      </c>
      <c r="C29" s="53" t="s">
        <v>12</v>
      </c>
      <c r="D29" s="54" t="n">
        <v>5.7</v>
      </c>
      <c r="E29" s="55" t="n">
        <v>6</v>
      </c>
      <c r="F29" s="65" t="n">
        <f aca="false">ROUND(D29*E29,1)</f>
        <v>34.2</v>
      </c>
      <c r="G29" s="57" t="n">
        <v>3318</v>
      </c>
      <c r="H29" s="36"/>
      <c r="I29" s="37" t="str">
        <f aca="false">IF(H29=0,"",H29*F29)</f>
        <v/>
      </c>
    </row>
    <row r="30" customFormat="false" ht="18" hidden="false" customHeight="true" outlineLevel="0" collapsed="false">
      <c r="A30" s="60" t="s">
        <v>41</v>
      </c>
      <c r="B30" s="60"/>
      <c r="C30" s="60"/>
      <c r="D30" s="60"/>
      <c r="E30" s="60"/>
      <c r="F30" s="60"/>
      <c r="G30" s="60"/>
      <c r="H30" s="36"/>
      <c r="I30" s="37" t="str">
        <f aca="false">IF(H30=0,"",H30*F30)</f>
        <v/>
      </c>
    </row>
    <row r="31" customFormat="false" ht="18" hidden="false" customHeight="true" outlineLevel="0" collapsed="false">
      <c r="A31" s="45" t="s">
        <v>42</v>
      </c>
      <c r="B31" s="72" t="s">
        <v>43</v>
      </c>
      <c r="C31" s="47" t="s">
        <v>12</v>
      </c>
      <c r="D31" s="54" t="n">
        <v>3</v>
      </c>
      <c r="E31" s="55" t="n">
        <v>6</v>
      </c>
      <c r="F31" s="71" t="n">
        <f aca="false">ROUND(D31*E31,1)</f>
        <v>18</v>
      </c>
      <c r="G31" s="50" t="n">
        <v>3605</v>
      </c>
      <c r="H31" s="36"/>
      <c r="I31" s="37" t="str">
        <f aca="false">IF(H31=0,"",H31*F31)</f>
        <v/>
      </c>
    </row>
    <row r="32" customFormat="false" ht="18" hidden="false" customHeight="true" outlineLevel="0" collapsed="false">
      <c r="A32" s="45" t="s">
        <v>44</v>
      </c>
      <c r="B32" s="73" t="s">
        <v>45</v>
      </c>
      <c r="C32" s="47" t="s">
        <v>46</v>
      </c>
      <c r="D32" s="54" t="n">
        <v>3.2</v>
      </c>
      <c r="E32" s="55" t="n">
        <v>6</v>
      </c>
      <c r="F32" s="71" t="n">
        <f aca="false">ROUND(D32*E32,1)</f>
        <v>19.2</v>
      </c>
      <c r="G32" s="50" t="n">
        <v>3527</v>
      </c>
      <c r="H32" s="36"/>
      <c r="I32" s="37" t="str">
        <f aca="false">IF(H32=0,"",H32*F32)</f>
        <v/>
      </c>
    </row>
    <row r="33" customFormat="false" ht="18" hidden="false" customHeight="true" outlineLevel="0" collapsed="false">
      <c r="A33" s="45" t="s">
        <v>47</v>
      </c>
      <c r="B33" s="72" t="s">
        <v>48</v>
      </c>
      <c r="C33" s="47" t="s">
        <v>12</v>
      </c>
      <c r="D33" s="54" t="n">
        <v>3.25</v>
      </c>
      <c r="E33" s="55" t="n">
        <v>6</v>
      </c>
      <c r="F33" s="71" t="n">
        <f aca="false">ROUND(D33*E33,1)</f>
        <v>19.5</v>
      </c>
      <c r="G33" s="50" t="n">
        <v>3602</v>
      </c>
      <c r="H33" s="36"/>
      <c r="I33" s="37" t="str">
        <f aca="false">IF(H33=0,"",H33*F33)</f>
        <v/>
      </c>
    </row>
    <row r="34" customFormat="false" ht="18" hidden="false" customHeight="true" outlineLevel="0" collapsed="false">
      <c r="A34" s="45" t="s">
        <v>49</v>
      </c>
      <c r="B34" s="49" t="s">
        <v>50</v>
      </c>
      <c r="C34" s="47" t="s">
        <v>12</v>
      </c>
      <c r="D34" s="54" t="n">
        <v>3.25</v>
      </c>
      <c r="E34" s="55" t="n">
        <v>6</v>
      </c>
      <c r="F34" s="71" t="n">
        <f aca="false">ROUND(D34*E34,1)</f>
        <v>19.5</v>
      </c>
      <c r="G34" s="50" t="n">
        <v>3000</v>
      </c>
      <c r="H34" s="36"/>
      <c r="I34" s="37" t="str">
        <f aca="false">IF(H34=0,"",H34*F34)</f>
        <v/>
      </c>
    </row>
    <row r="35" customFormat="false" ht="17.25" hidden="false" customHeight="true" outlineLevel="0" collapsed="false">
      <c r="A35" s="45" t="s">
        <v>51</v>
      </c>
      <c r="B35" s="49" t="s">
        <v>52</v>
      </c>
      <c r="C35" s="47" t="s">
        <v>12</v>
      </c>
      <c r="D35" s="54" t="n">
        <v>3.7</v>
      </c>
      <c r="E35" s="49" t="n">
        <v>6</v>
      </c>
      <c r="F35" s="71" t="n">
        <f aca="false">ROUND(D35*E35,1)</f>
        <v>22.2</v>
      </c>
      <c r="G35" s="50" t="n">
        <v>3589</v>
      </c>
      <c r="H35" s="36"/>
      <c r="I35" s="37" t="str">
        <f aca="false">IF(H35=0,"",H35*F35)</f>
        <v/>
      </c>
    </row>
    <row r="36" customFormat="false" ht="16.5" hidden="false" customHeight="true" outlineLevel="0" collapsed="false">
      <c r="A36" s="45" t="s">
        <v>51</v>
      </c>
      <c r="B36" s="74" t="s">
        <v>53</v>
      </c>
      <c r="C36" s="75" t="s">
        <v>12</v>
      </c>
      <c r="D36" s="76" t="n">
        <v>4.45</v>
      </c>
      <c r="E36" s="49" t="n">
        <v>6</v>
      </c>
      <c r="F36" s="71" t="n">
        <f aca="false">ROUND(D36*E36,1)</f>
        <v>26.7</v>
      </c>
      <c r="G36" s="50" t="n">
        <v>3585</v>
      </c>
      <c r="H36" s="36"/>
      <c r="I36" s="37" t="str">
        <f aca="false">IF(H36=0,"",H36*F36)</f>
        <v/>
      </c>
    </row>
    <row r="37" customFormat="false" ht="18" hidden="false" customHeight="true" outlineLevel="0" collapsed="false">
      <c r="A37" s="45" t="s">
        <v>54</v>
      </c>
      <c r="B37" s="49" t="s">
        <v>55</v>
      </c>
      <c r="C37" s="47" t="s">
        <v>46</v>
      </c>
      <c r="D37" s="54" t="n">
        <v>3</v>
      </c>
      <c r="E37" s="55" t="n">
        <v>6</v>
      </c>
      <c r="F37" s="71" t="n">
        <f aca="false">ROUND(D37*E37,1)</f>
        <v>18</v>
      </c>
      <c r="G37" s="50" t="n">
        <v>3617</v>
      </c>
      <c r="H37" s="36"/>
      <c r="I37" s="37" t="str">
        <f aca="false">IF(H37=0,"",H37*F37)</f>
        <v/>
      </c>
    </row>
    <row r="38" s="77" customFormat="true" ht="18" hidden="false" customHeight="true" outlineLevel="0" collapsed="false">
      <c r="A38" s="45" t="s">
        <v>56</v>
      </c>
      <c r="B38" s="49" t="s">
        <v>57</v>
      </c>
      <c r="C38" s="47" t="s">
        <v>12</v>
      </c>
      <c r="D38" s="54" t="n">
        <v>3.85</v>
      </c>
      <c r="E38" s="49" t="n">
        <v>6</v>
      </c>
      <c r="F38" s="71" t="n">
        <f aca="false">ROUND(D38*E38,1)</f>
        <v>23.1</v>
      </c>
      <c r="G38" s="50" t="n">
        <v>2968</v>
      </c>
      <c r="H38" s="36"/>
      <c r="I38" s="37" t="str">
        <f aca="false">IF(H38=0,"",H38*F38)</f>
        <v/>
      </c>
    </row>
    <row r="39" customFormat="false" ht="18" hidden="false" customHeight="true" outlineLevel="0" collapsed="false">
      <c r="A39" s="45" t="s">
        <v>58</v>
      </c>
      <c r="B39" s="49" t="s">
        <v>59</v>
      </c>
      <c r="C39" s="47" t="s">
        <v>12</v>
      </c>
      <c r="D39" s="54" t="n">
        <v>3.8</v>
      </c>
      <c r="E39" s="49" t="n">
        <v>6</v>
      </c>
      <c r="F39" s="71" t="n">
        <f aca="false">ROUND(D39*E39,1)</f>
        <v>22.8</v>
      </c>
      <c r="G39" s="50" t="n">
        <v>3410</v>
      </c>
      <c r="H39" s="36"/>
      <c r="I39" s="37" t="str">
        <f aca="false">IF(H39=0,"",H39*F39)</f>
        <v/>
      </c>
    </row>
    <row r="40" customFormat="false" ht="18" hidden="false" customHeight="true" outlineLevel="0" collapsed="false">
      <c r="A40" s="45" t="s">
        <v>60</v>
      </c>
      <c r="B40" s="59" t="s">
        <v>61</v>
      </c>
      <c r="C40" s="47" t="s">
        <v>12</v>
      </c>
      <c r="D40" s="54" t="n">
        <v>4.7</v>
      </c>
      <c r="E40" s="49" t="n">
        <v>6</v>
      </c>
      <c r="F40" s="71" t="n">
        <f aca="false">ROUND(D40*E40,1)</f>
        <v>28.2</v>
      </c>
      <c r="G40" s="50" t="n">
        <v>3303</v>
      </c>
      <c r="H40" s="36"/>
      <c r="I40" s="37" t="str">
        <f aca="false">IF(H40=0,"",H40*F40)</f>
        <v/>
      </c>
    </row>
    <row r="41" customFormat="false" ht="18" hidden="false" customHeight="true" outlineLevel="0" collapsed="false">
      <c r="A41" s="45" t="s">
        <v>62</v>
      </c>
      <c r="B41" s="78" t="s">
        <v>63</v>
      </c>
      <c r="C41" s="47" t="s">
        <v>12</v>
      </c>
      <c r="D41" s="54" t="n">
        <v>3.25</v>
      </c>
      <c r="E41" s="49" t="n">
        <v>6</v>
      </c>
      <c r="F41" s="71" t="n">
        <f aca="false">ROUND(D41*E41,1)</f>
        <v>19.5</v>
      </c>
      <c r="G41" s="50" t="n">
        <v>3093</v>
      </c>
      <c r="H41" s="36"/>
      <c r="I41" s="37" t="str">
        <f aca="false">IF(H41=0,"",H41*F41)</f>
        <v/>
      </c>
    </row>
    <row r="42" customFormat="false" ht="18" hidden="false" customHeight="true" outlineLevel="0" collapsed="false">
      <c r="A42" s="45" t="s">
        <v>64</v>
      </c>
      <c r="B42" s="79" t="s">
        <v>65</v>
      </c>
      <c r="C42" s="47" t="s">
        <v>46</v>
      </c>
      <c r="D42" s="54" t="n">
        <v>6.8</v>
      </c>
      <c r="E42" s="49" t="n">
        <v>6</v>
      </c>
      <c r="F42" s="71" t="n">
        <f aca="false">ROUND(D42*E42,1)</f>
        <v>40.8</v>
      </c>
      <c r="G42" s="50" t="n">
        <v>2950</v>
      </c>
      <c r="H42" s="36"/>
      <c r="I42" s="37" t="str">
        <f aca="false">IF(H42=0,"",H42*F42)</f>
        <v/>
      </c>
    </row>
    <row r="43" customFormat="false" ht="18" hidden="false" customHeight="true" outlineLevel="0" collapsed="false">
      <c r="A43" s="60" t="s">
        <v>66</v>
      </c>
      <c r="B43" s="60"/>
      <c r="C43" s="60"/>
      <c r="D43" s="60"/>
      <c r="E43" s="60"/>
      <c r="F43" s="60"/>
      <c r="G43" s="60"/>
      <c r="H43" s="36"/>
      <c r="I43" s="37" t="str">
        <f aca="false">IF(H43=0,"",H43*F43)</f>
        <v/>
      </c>
    </row>
    <row r="44" customFormat="false" ht="18" hidden="false" customHeight="true" outlineLevel="0" collapsed="false">
      <c r="A44" s="38" t="s">
        <v>67</v>
      </c>
      <c r="B44" s="42"/>
      <c r="C44" s="80"/>
      <c r="D44" s="67" t="n">
        <v>3</v>
      </c>
      <c r="E44" s="42" t="n">
        <v>6</v>
      </c>
      <c r="F44" s="43" t="n">
        <f aca="false">ROUND(D44*E44,1)</f>
        <v>18</v>
      </c>
      <c r="G44" s="81" t="n">
        <v>3088</v>
      </c>
      <c r="H44" s="36"/>
      <c r="I44" s="37" t="str">
        <f aca="false">IF(H44=0,"",H44*F44)</f>
        <v/>
      </c>
    </row>
    <row r="45" customFormat="false" ht="18" hidden="false" customHeight="true" outlineLevel="0" collapsed="false">
      <c r="A45" s="45" t="s">
        <v>68</v>
      </c>
      <c r="B45" s="49" t="s">
        <v>69</v>
      </c>
      <c r="C45" s="82" t="s">
        <v>12</v>
      </c>
      <c r="D45" s="54" t="n">
        <v>3.75</v>
      </c>
      <c r="E45" s="83" t="n">
        <v>6</v>
      </c>
      <c r="F45" s="71" t="n">
        <f aca="false">ROUND(D45*E45,1)</f>
        <v>22.5</v>
      </c>
      <c r="G45" s="50" t="n">
        <v>3486</v>
      </c>
      <c r="H45" s="36"/>
      <c r="I45" s="37" t="str">
        <f aca="false">IF(H45=0,"",H45*F45)</f>
        <v/>
      </c>
    </row>
    <row r="46" customFormat="false" ht="18" hidden="false" customHeight="true" outlineLevel="0" collapsed="false">
      <c r="A46" s="45" t="s">
        <v>70</v>
      </c>
      <c r="B46" s="84" t="s">
        <v>71</v>
      </c>
      <c r="C46" s="82" t="s">
        <v>12</v>
      </c>
      <c r="D46" s="54" t="n">
        <v>2.35</v>
      </c>
      <c r="E46" s="49" t="n">
        <v>12</v>
      </c>
      <c r="F46" s="71" t="n">
        <f aca="false">ROUND(D46*E46,1)</f>
        <v>28.2</v>
      </c>
      <c r="G46" s="50" t="n">
        <v>3490</v>
      </c>
      <c r="H46" s="36"/>
      <c r="I46" s="37" t="str">
        <f aca="false">IF(H46=0,"",H46*F46)</f>
        <v/>
      </c>
    </row>
    <row r="47" customFormat="false" ht="18" hidden="false" customHeight="true" outlineLevel="0" collapsed="false">
      <c r="A47" s="45" t="s">
        <v>72</v>
      </c>
      <c r="B47" s="84" t="s">
        <v>73</v>
      </c>
      <c r="C47" s="82" t="s">
        <v>12</v>
      </c>
      <c r="D47" s="54" t="n">
        <v>6.5</v>
      </c>
      <c r="E47" s="85" t="n">
        <v>6</v>
      </c>
      <c r="F47" s="86" t="n">
        <f aca="false">ROUND(D47*E47,1)</f>
        <v>39</v>
      </c>
      <c r="G47" s="50" t="n">
        <v>3219</v>
      </c>
      <c r="H47" s="36"/>
      <c r="I47" s="37" t="str">
        <f aca="false">IF(H47=0,"",H47*F47)</f>
        <v/>
      </c>
    </row>
    <row r="48" customFormat="false" ht="18" hidden="false" customHeight="true" outlineLevel="0" collapsed="false">
      <c r="A48" s="45" t="s">
        <v>74</v>
      </c>
      <c r="B48" s="69" t="s">
        <v>75</v>
      </c>
      <c r="C48" s="82" t="s">
        <v>12</v>
      </c>
      <c r="D48" s="54" t="n">
        <v>3.5</v>
      </c>
      <c r="E48" s="55" t="n">
        <v>6</v>
      </c>
      <c r="F48" s="65" t="n">
        <f aca="false">ROUND(D48*E48,1)</f>
        <v>21</v>
      </c>
      <c r="G48" s="57" t="n">
        <v>3366</v>
      </c>
      <c r="H48" s="36"/>
      <c r="I48" s="37" t="str">
        <f aca="false">IF(H48=0,"",H48*F48)</f>
        <v/>
      </c>
    </row>
    <row r="49" customFormat="false" ht="18" hidden="false" customHeight="true" outlineLevel="0" collapsed="false">
      <c r="A49" s="45" t="s">
        <v>76</v>
      </c>
      <c r="B49" s="49" t="s">
        <v>77</v>
      </c>
      <c r="C49" s="82" t="s">
        <v>12</v>
      </c>
      <c r="D49" s="54" t="n">
        <v>3.5</v>
      </c>
      <c r="E49" s="49" t="n">
        <v>6</v>
      </c>
      <c r="F49" s="71" t="n">
        <f aca="false">ROUND(D49*E49,1)</f>
        <v>21</v>
      </c>
      <c r="G49" s="50" t="n">
        <v>3302</v>
      </c>
      <c r="H49" s="36"/>
      <c r="I49" s="37" t="str">
        <f aca="false">IF(H49=0,"",H49*F49)</f>
        <v/>
      </c>
    </row>
    <row r="50" customFormat="false" ht="18" hidden="false" customHeight="true" outlineLevel="0" collapsed="false">
      <c r="A50" s="45" t="s">
        <v>78</v>
      </c>
      <c r="B50" s="69" t="s">
        <v>79</v>
      </c>
      <c r="C50" s="82" t="s">
        <v>12</v>
      </c>
      <c r="D50" s="54" t="n">
        <v>3.95</v>
      </c>
      <c r="E50" s="55" t="n">
        <v>6</v>
      </c>
      <c r="F50" s="71" t="n">
        <f aca="false">ROUND(D50*E50,1)</f>
        <v>23.7</v>
      </c>
      <c r="G50" s="57" t="n">
        <v>3594</v>
      </c>
      <c r="H50" s="36"/>
      <c r="I50" s="37" t="str">
        <f aca="false">IF(H50=0,"",H50*F50)</f>
        <v/>
      </c>
    </row>
    <row r="51" customFormat="false" ht="18" hidden="false" customHeight="true" outlineLevel="0" collapsed="false">
      <c r="A51" s="51" t="s">
        <v>80</v>
      </c>
      <c r="B51" s="87" t="s">
        <v>81</v>
      </c>
      <c r="C51" s="88"/>
      <c r="D51" s="54" t="n">
        <v>4.45</v>
      </c>
      <c r="E51" s="55" t="n">
        <v>6</v>
      </c>
      <c r="F51" s="65" t="n">
        <f aca="false">ROUND(D51*E51,1)</f>
        <v>26.7</v>
      </c>
      <c r="G51" s="89" t="n">
        <v>3458</v>
      </c>
      <c r="H51" s="36"/>
      <c r="I51" s="37" t="str">
        <f aca="false">IF(H51=0,"",H51*F51)</f>
        <v/>
      </c>
    </row>
    <row r="52" customFormat="false" ht="18" hidden="false" customHeight="true" outlineLevel="0" collapsed="false">
      <c r="A52" s="60" t="s">
        <v>82</v>
      </c>
      <c r="B52" s="60"/>
      <c r="C52" s="60"/>
      <c r="D52" s="60"/>
      <c r="E52" s="60"/>
      <c r="F52" s="60"/>
      <c r="G52" s="60"/>
      <c r="H52" s="36"/>
      <c r="I52" s="37" t="str">
        <f aca="false">IF(H52=0,"",H52*F52)</f>
        <v/>
      </c>
    </row>
    <row r="53" customFormat="false" ht="18" hidden="false" customHeight="true" outlineLevel="0" collapsed="false">
      <c r="A53" s="90" t="s">
        <v>83</v>
      </c>
      <c r="B53" s="91" t="s">
        <v>84</v>
      </c>
      <c r="C53" s="92" t="s">
        <v>12</v>
      </c>
      <c r="D53" s="67" t="n">
        <v>3.75</v>
      </c>
      <c r="E53" s="83" t="n">
        <v>6</v>
      </c>
      <c r="F53" s="56" t="n">
        <f aca="false">ROUND(D53*E53,1)</f>
        <v>22.5</v>
      </c>
      <c r="G53" s="93" t="n">
        <v>3508</v>
      </c>
      <c r="H53" s="36"/>
      <c r="I53" s="37" t="str">
        <f aca="false">IF(H53=0,"",H53*F53)</f>
        <v/>
      </c>
    </row>
    <row r="54" customFormat="false" ht="18" hidden="false" customHeight="true" outlineLevel="0" collapsed="false">
      <c r="A54" s="60" t="s">
        <v>85</v>
      </c>
      <c r="B54" s="60"/>
      <c r="C54" s="60"/>
      <c r="D54" s="60"/>
      <c r="E54" s="60"/>
      <c r="F54" s="60"/>
      <c r="G54" s="60"/>
      <c r="H54" s="36"/>
      <c r="I54" s="37" t="str">
        <f aca="false">IF(H54=0,"",H54*F54)</f>
        <v/>
      </c>
    </row>
    <row r="55" customFormat="false" ht="18" hidden="false" customHeight="true" outlineLevel="0" collapsed="false">
      <c r="A55" s="38" t="s">
        <v>86</v>
      </c>
      <c r="B55" s="94" t="s">
        <v>87</v>
      </c>
      <c r="C55" s="40" t="s">
        <v>46</v>
      </c>
      <c r="D55" s="41" t="n">
        <v>4.5</v>
      </c>
      <c r="E55" s="42" t="n">
        <v>6</v>
      </c>
      <c r="F55" s="43" t="n">
        <f aca="false">ROUND(D55*E55,1)</f>
        <v>27</v>
      </c>
      <c r="G55" s="81" t="n">
        <v>3091</v>
      </c>
      <c r="H55" s="95"/>
      <c r="I55" s="37" t="str">
        <f aca="false">IF(H55=0,"",H55*F55)</f>
        <v/>
      </c>
    </row>
    <row r="56" customFormat="false" ht="18" hidden="false" customHeight="true" outlineLevel="0" collapsed="false">
      <c r="A56" s="51" t="s">
        <v>88</v>
      </c>
      <c r="B56" s="96" t="s">
        <v>87</v>
      </c>
      <c r="C56" s="53" t="s">
        <v>46</v>
      </c>
      <c r="D56" s="54" t="n">
        <v>4.5</v>
      </c>
      <c r="E56" s="55" t="n">
        <v>6</v>
      </c>
      <c r="F56" s="65" t="n">
        <f aca="false">ROUND(D56*E56,1)</f>
        <v>27</v>
      </c>
      <c r="G56" s="57" t="n">
        <v>2430</v>
      </c>
      <c r="H56" s="36"/>
      <c r="I56" s="37" t="str">
        <f aca="false">IF(H56=0,"",H56*F56)</f>
        <v/>
      </c>
    </row>
    <row r="57" customFormat="false" ht="18" hidden="false" customHeight="true" outlineLevel="0" collapsed="false">
      <c r="A57" s="60" t="s">
        <v>89</v>
      </c>
      <c r="B57" s="60"/>
      <c r="C57" s="60"/>
      <c r="D57" s="60"/>
      <c r="E57" s="60"/>
      <c r="F57" s="60"/>
      <c r="G57" s="60"/>
      <c r="H57" s="36"/>
      <c r="I57" s="37" t="str">
        <f aca="false">IF(H57=0,"",H57*F57)</f>
        <v/>
      </c>
    </row>
    <row r="58" customFormat="false" ht="18" hidden="false" customHeight="true" outlineLevel="0" collapsed="false">
      <c r="A58" s="45" t="s">
        <v>90</v>
      </c>
      <c r="B58" s="49" t="s">
        <v>91</v>
      </c>
      <c r="C58" s="82" t="s">
        <v>46</v>
      </c>
      <c r="D58" s="48" t="n">
        <v>3.55</v>
      </c>
      <c r="E58" s="49" t="n">
        <v>6</v>
      </c>
      <c r="F58" s="97" t="n">
        <f aca="false">ROUND(D58*E58,1)</f>
        <v>21.3</v>
      </c>
      <c r="G58" s="98" t="n">
        <v>3528</v>
      </c>
      <c r="H58" s="36"/>
      <c r="I58" s="37" t="str">
        <f aca="false">IF(H58=0,"",H58*F58)</f>
        <v/>
      </c>
    </row>
    <row r="59" customFormat="false" ht="18" hidden="false" customHeight="true" outlineLevel="0" collapsed="false">
      <c r="A59" s="45" t="s">
        <v>92</v>
      </c>
      <c r="B59" s="49" t="s">
        <v>93</v>
      </c>
      <c r="C59" s="82" t="s">
        <v>12</v>
      </c>
      <c r="D59" s="48" t="n">
        <v>3.75</v>
      </c>
      <c r="E59" s="49" t="n">
        <v>6</v>
      </c>
      <c r="F59" s="97" t="n">
        <f aca="false">ROUND(D59*E59,1)</f>
        <v>22.5</v>
      </c>
      <c r="G59" s="50" t="n">
        <v>3066</v>
      </c>
      <c r="H59" s="36"/>
      <c r="I59" s="37" t="str">
        <f aca="false">IF(H59=0,"",H59*F59)</f>
        <v/>
      </c>
    </row>
    <row r="60" customFormat="false" ht="15" hidden="false" customHeight="true" outlineLevel="0" collapsed="false">
      <c r="A60" s="99" t="s">
        <v>94</v>
      </c>
      <c r="B60" s="100" t="s">
        <v>81</v>
      </c>
      <c r="C60" s="101" t="s">
        <v>46</v>
      </c>
      <c r="D60" s="102" t="n">
        <v>4.25</v>
      </c>
      <c r="E60" s="49" t="n">
        <v>6</v>
      </c>
      <c r="F60" s="71" t="n">
        <f aca="false">ROUND(D60*E60,1)</f>
        <v>25.5</v>
      </c>
      <c r="G60" s="50" t="n">
        <v>3330</v>
      </c>
      <c r="H60" s="95"/>
      <c r="I60" s="37" t="str">
        <f aca="false">IF(H60=0,"",H60*F60)</f>
        <v/>
      </c>
    </row>
    <row r="61" customFormat="false" ht="18" hidden="false" customHeight="true" outlineLevel="0" collapsed="false">
      <c r="A61" s="45" t="s">
        <v>95</v>
      </c>
      <c r="B61" s="49" t="s">
        <v>96</v>
      </c>
      <c r="C61" s="82" t="s">
        <v>97</v>
      </c>
      <c r="D61" s="48" t="n">
        <v>4.5</v>
      </c>
      <c r="E61" s="49" t="n">
        <v>6</v>
      </c>
      <c r="F61" s="97" t="n">
        <f aca="false">ROUND(D61*E61,1)</f>
        <v>27</v>
      </c>
      <c r="G61" s="103" t="n">
        <v>3099</v>
      </c>
      <c r="H61" s="95"/>
      <c r="I61" s="37" t="str">
        <f aca="false">IF(H61=0,"",H61*F61)</f>
        <v/>
      </c>
    </row>
    <row r="62" customFormat="false" ht="18" hidden="false" customHeight="true" outlineLevel="0" collapsed="false">
      <c r="A62" s="60" t="s">
        <v>98</v>
      </c>
      <c r="B62" s="60"/>
      <c r="C62" s="60"/>
      <c r="D62" s="60"/>
      <c r="E62" s="60"/>
      <c r="F62" s="60"/>
      <c r="G62" s="60"/>
      <c r="H62" s="36"/>
      <c r="I62" s="37" t="str">
        <f aca="false">IF(H62=0,"",H62*F62)</f>
        <v/>
      </c>
    </row>
    <row r="63" customFormat="false" ht="18" hidden="false" customHeight="true" outlineLevel="0" collapsed="false">
      <c r="A63" s="38" t="s">
        <v>99</v>
      </c>
      <c r="B63" s="42" t="s">
        <v>100</v>
      </c>
      <c r="C63" s="40" t="s">
        <v>46</v>
      </c>
      <c r="D63" s="41" t="n">
        <v>3.5</v>
      </c>
      <c r="E63" s="42" t="n">
        <v>6</v>
      </c>
      <c r="F63" s="43" t="n">
        <f aca="false">ROUND(D63*E63,1)</f>
        <v>21</v>
      </c>
      <c r="G63" s="81" t="n">
        <v>3050</v>
      </c>
      <c r="H63" s="36"/>
      <c r="I63" s="37" t="str">
        <f aca="false">IF(H63=0,"",H63*F63)</f>
        <v/>
      </c>
    </row>
    <row r="64" customFormat="false" ht="18" hidden="false" customHeight="true" outlineLevel="0" collapsed="false">
      <c r="A64" s="45" t="s">
        <v>101</v>
      </c>
      <c r="B64" s="72" t="s">
        <v>102</v>
      </c>
      <c r="C64" s="82" t="s">
        <v>12</v>
      </c>
      <c r="D64" s="48" t="n">
        <v>3.75</v>
      </c>
      <c r="E64" s="49" t="n">
        <v>6</v>
      </c>
      <c r="F64" s="71" t="n">
        <f aca="false">ROUND(D64*E64,1)</f>
        <v>22.5</v>
      </c>
      <c r="G64" s="50" t="n">
        <v>3529</v>
      </c>
      <c r="H64" s="36"/>
      <c r="I64" s="37" t="str">
        <f aca="false">IF(H64=0,"",H64*F64)</f>
        <v/>
      </c>
    </row>
    <row r="65" customFormat="false" ht="18" hidden="false" customHeight="true" outlineLevel="0" collapsed="false">
      <c r="A65" s="45" t="s">
        <v>103</v>
      </c>
      <c r="B65" s="69" t="s">
        <v>104</v>
      </c>
      <c r="C65" s="47" t="s">
        <v>18</v>
      </c>
      <c r="D65" s="48" t="n">
        <v>4.35</v>
      </c>
      <c r="E65" s="49" t="n">
        <v>6</v>
      </c>
      <c r="F65" s="71" t="n">
        <f aca="false">ROUND(D65*E65,1)</f>
        <v>26.1</v>
      </c>
      <c r="G65" s="89" t="n">
        <v>3047</v>
      </c>
      <c r="H65" s="36"/>
      <c r="I65" s="37" t="str">
        <f aca="false">IF(H65=0,"",H65*F65)</f>
        <v/>
      </c>
    </row>
    <row r="66" customFormat="false" ht="18" hidden="false" customHeight="true" outlineLevel="0" collapsed="false">
      <c r="A66" s="60" t="s">
        <v>105</v>
      </c>
      <c r="B66" s="60"/>
      <c r="C66" s="60"/>
      <c r="D66" s="60"/>
      <c r="E66" s="60"/>
      <c r="F66" s="60"/>
      <c r="G66" s="60"/>
      <c r="H66" s="36"/>
      <c r="I66" s="37" t="str">
        <f aca="false">IF(H66=0,"",H66*F66)</f>
        <v/>
      </c>
    </row>
    <row r="67" customFormat="false" ht="18" hidden="false" customHeight="true" outlineLevel="0" collapsed="false">
      <c r="A67" s="104" t="s">
        <v>106</v>
      </c>
      <c r="B67" s="105" t="s">
        <v>107</v>
      </c>
      <c r="C67" s="106" t="s">
        <v>18</v>
      </c>
      <c r="D67" s="107" t="n">
        <v>6.5</v>
      </c>
      <c r="E67" s="105" t="n">
        <v>6</v>
      </c>
      <c r="F67" s="108" t="n">
        <f aca="false">ROUND(D67*E67,1)</f>
        <v>39</v>
      </c>
      <c r="G67" s="81" t="n">
        <v>3499</v>
      </c>
      <c r="H67" s="36"/>
      <c r="I67" s="37" t="str">
        <f aca="false">IF(H67=0,"",H67*F67)</f>
        <v/>
      </c>
    </row>
    <row r="68" customFormat="false" ht="18" hidden="false" customHeight="true" outlineLevel="0" collapsed="false">
      <c r="A68" s="45" t="s">
        <v>108</v>
      </c>
      <c r="B68" s="72" t="s">
        <v>109</v>
      </c>
      <c r="C68" s="47" t="s">
        <v>12</v>
      </c>
      <c r="D68" s="109" t="n">
        <v>4.75</v>
      </c>
      <c r="E68" s="49" t="n">
        <v>6</v>
      </c>
      <c r="F68" s="110" t="n">
        <f aca="false">ROUND(D68*E68,1)</f>
        <v>28.5</v>
      </c>
      <c r="G68" s="44" t="n">
        <v>2987</v>
      </c>
      <c r="H68" s="36"/>
      <c r="I68" s="37" t="str">
        <f aca="false">IF(H68=0,"",H68*F68)</f>
        <v/>
      </c>
    </row>
    <row r="69" customFormat="false" ht="18" hidden="false" customHeight="true" outlineLevel="0" collapsed="false">
      <c r="A69" s="45" t="s">
        <v>110</v>
      </c>
      <c r="B69" s="49" t="s">
        <v>111</v>
      </c>
      <c r="C69" s="47" t="s">
        <v>18</v>
      </c>
      <c r="D69" s="109" t="n">
        <v>6.5</v>
      </c>
      <c r="E69" s="49" t="n">
        <v>6</v>
      </c>
      <c r="F69" s="110" t="n">
        <f aca="false">ROUND(D69*E69,1)</f>
        <v>39</v>
      </c>
      <c r="G69" s="44" t="n">
        <v>3520</v>
      </c>
      <c r="H69" s="36"/>
      <c r="I69" s="37" t="str">
        <f aca="false">IF(H69=0,"",H69*F69)</f>
        <v/>
      </c>
    </row>
    <row r="70" customFormat="false" ht="18" hidden="false" customHeight="true" outlineLevel="0" collapsed="false">
      <c r="A70" s="45" t="s">
        <v>112</v>
      </c>
      <c r="B70" s="111" t="s">
        <v>17</v>
      </c>
      <c r="C70" s="47"/>
      <c r="D70" s="109" t="n">
        <v>4</v>
      </c>
      <c r="E70" s="49" t="n">
        <v>6</v>
      </c>
      <c r="F70" s="110" t="n">
        <f aca="false">ROUND(D70*E70,1)</f>
        <v>24</v>
      </c>
      <c r="G70" s="44" t="n">
        <v>3306</v>
      </c>
      <c r="H70" s="36"/>
      <c r="I70" s="37" t="str">
        <f aca="false">IF(H70=0,"",H70*F70)</f>
        <v/>
      </c>
    </row>
    <row r="71" customFormat="false" ht="18" hidden="false" customHeight="true" outlineLevel="0" collapsed="false">
      <c r="A71" s="51" t="s">
        <v>113</v>
      </c>
      <c r="B71" s="55"/>
      <c r="C71" s="53" t="s">
        <v>12</v>
      </c>
      <c r="D71" s="112" t="n">
        <v>10.85</v>
      </c>
      <c r="E71" s="55" t="n">
        <v>6</v>
      </c>
      <c r="F71" s="97" t="n">
        <f aca="false">ROUND(D71*E71,1)</f>
        <v>65.1</v>
      </c>
      <c r="G71" s="50" t="n">
        <v>3114</v>
      </c>
      <c r="H71" s="36"/>
      <c r="I71" s="37" t="str">
        <f aca="false">IF(H71=0,"",H71*F71)</f>
        <v/>
      </c>
    </row>
    <row r="72" customFormat="false" ht="18" hidden="false" customHeight="true" outlineLevel="0" collapsed="false">
      <c r="A72" s="45" t="s">
        <v>114</v>
      </c>
      <c r="B72" s="111" t="s">
        <v>87</v>
      </c>
      <c r="C72" s="47" t="s">
        <v>12</v>
      </c>
      <c r="D72" s="109" t="n">
        <v>10.85</v>
      </c>
      <c r="E72" s="49" t="n">
        <v>6</v>
      </c>
      <c r="F72" s="110" t="n">
        <f aca="false">ROUND(D72*E72,1)</f>
        <v>65.1</v>
      </c>
      <c r="G72" s="44" t="n">
        <v>3102</v>
      </c>
      <c r="H72" s="36"/>
      <c r="I72" s="37" t="str">
        <f aca="false">IF(H72=0,"",H72*F72)</f>
        <v/>
      </c>
    </row>
    <row r="73" customFormat="false" ht="18" hidden="false" customHeight="true" outlineLevel="0" collapsed="false">
      <c r="A73" s="113" t="s">
        <v>114</v>
      </c>
      <c r="B73" s="114" t="s">
        <v>115</v>
      </c>
      <c r="C73" s="115" t="s">
        <v>12</v>
      </c>
      <c r="D73" s="116" t="n">
        <v>11.85</v>
      </c>
      <c r="E73" s="117" t="n">
        <v>6</v>
      </c>
      <c r="F73" s="118" t="n">
        <f aca="false">ROUND(D73*E73,1)</f>
        <v>71.1</v>
      </c>
      <c r="G73" s="119" t="n">
        <v>3105</v>
      </c>
      <c r="H73" s="36"/>
      <c r="I73" s="37" t="str">
        <f aca="false">IF(H73=0,"",H73*F73)</f>
        <v/>
      </c>
    </row>
    <row r="74" customFormat="false" ht="18" hidden="false" customHeight="true" outlineLevel="0" collapsed="false">
      <c r="A74" s="60" t="s">
        <v>116</v>
      </c>
      <c r="B74" s="60"/>
      <c r="C74" s="60"/>
      <c r="D74" s="60"/>
      <c r="E74" s="60"/>
      <c r="F74" s="60"/>
      <c r="G74" s="60"/>
      <c r="H74" s="95"/>
      <c r="I74" s="37" t="str">
        <f aca="false">IF(H74=0,"",H74*F74)</f>
        <v/>
      </c>
    </row>
    <row r="75" customFormat="false" ht="18" hidden="false" customHeight="true" outlineLevel="0" collapsed="false">
      <c r="A75" s="38" t="s">
        <v>117</v>
      </c>
      <c r="B75" s="120"/>
      <c r="C75" s="40" t="s">
        <v>18</v>
      </c>
      <c r="D75" s="41" t="n">
        <v>8.2</v>
      </c>
      <c r="E75" s="42" t="n">
        <v>6</v>
      </c>
      <c r="F75" s="43" t="n">
        <f aca="false">ROUND(D75*E75,1)</f>
        <v>49.2</v>
      </c>
      <c r="G75" s="44" t="n">
        <v>3505</v>
      </c>
      <c r="H75" s="121"/>
      <c r="I75" s="37" t="str">
        <f aca="false">IF(H75=0,"",H75*F75)</f>
        <v/>
      </c>
    </row>
    <row r="76" customFormat="false" ht="18" hidden="false" customHeight="true" outlineLevel="0" collapsed="false">
      <c r="A76" s="45" t="s">
        <v>117</v>
      </c>
      <c r="B76" s="84" t="s">
        <v>118</v>
      </c>
      <c r="C76" s="47" t="s">
        <v>18</v>
      </c>
      <c r="D76" s="41" t="n">
        <v>9.2</v>
      </c>
      <c r="E76" s="49" t="n">
        <v>6</v>
      </c>
      <c r="F76" s="71" t="n">
        <f aca="false">ROUND(D76*E76,1)</f>
        <v>55.2</v>
      </c>
      <c r="G76" s="44" t="n">
        <v>3506</v>
      </c>
      <c r="H76" s="121"/>
      <c r="I76" s="37" t="str">
        <f aca="false">IF(H76=0,"",H76*F76)</f>
        <v/>
      </c>
    </row>
    <row r="77" customFormat="false" ht="18" hidden="false" customHeight="true" outlineLevel="0" collapsed="false">
      <c r="A77" s="45" t="s">
        <v>119</v>
      </c>
      <c r="B77" s="49" t="s">
        <v>120</v>
      </c>
      <c r="C77" s="47" t="s">
        <v>12</v>
      </c>
      <c r="D77" s="41" t="n">
        <v>5.2</v>
      </c>
      <c r="E77" s="42" t="n">
        <v>6</v>
      </c>
      <c r="F77" s="71" t="n">
        <f aca="false">ROUND(D77*E77,1)</f>
        <v>31.2</v>
      </c>
      <c r="G77" s="44" t="n">
        <v>3371</v>
      </c>
      <c r="H77" s="36"/>
      <c r="I77" s="37" t="str">
        <f aca="false">IF(H77=0,"",H77*F77)</f>
        <v/>
      </c>
    </row>
    <row r="78" customFormat="false" ht="18" hidden="false" customHeight="true" outlineLevel="0" collapsed="false">
      <c r="A78" s="45" t="s">
        <v>121</v>
      </c>
      <c r="B78" s="79" t="s">
        <v>122</v>
      </c>
      <c r="C78" s="47" t="s">
        <v>12</v>
      </c>
      <c r="D78" s="48" t="n">
        <v>10.9</v>
      </c>
      <c r="E78" s="49" t="n">
        <v>6</v>
      </c>
      <c r="F78" s="71" t="n">
        <f aca="false">ROUND(D78*E78,1)</f>
        <v>65.4</v>
      </c>
      <c r="G78" s="50" t="n">
        <v>3612</v>
      </c>
      <c r="H78" s="36"/>
      <c r="I78" s="37" t="str">
        <f aca="false">IF(H78=0,"",H78*F78)</f>
        <v/>
      </c>
    </row>
    <row r="79" customFormat="false" ht="18" hidden="false" customHeight="true" outlineLevel="0" collapsed="false">
      <c r="A79" s="45" t="s">
        <v>123</v>
      </c>
      <c r="B79" s="49" t="s">
        <v>124</v>
      </c>
      <c r="C79" s="47" t="s">
        <v>12</v>
      </c>
      <c r="D79" s="48" t="n">
        <v>6.6</v>
      </c>
      <c r="E79" s="122" t="n">
        <v>6</v>
      </c>
      <c r="F79" s="71" t="n">
        <f aca="false">ROUND(D79*E79,1)</f>
        <v>39.6</v>
      </c>
      <c r="G79" s="50" t="n">
        <v>3110</v>
      </c>
      <c r="H79" s="36"/>
      <c r="I79" s="37" t="str">
        <f aca="false">IF(H79=0,"",H79*F79)</f>
        <v/>
      </c>
      <c r="J79" s="123"/>
    </row>
    <row r="80" customFormat="false" ht="18" hidden="false" customHeight="true" outlineLevel="0" collapsed="false">
      <c r="A80" s="45" t="s">
        <v>125</v>
      </c>
      <c r="B80" s="46" t="s">
        <v>17</v>
      </c>
      <c r="C80" s="47" t="s">
        <v>12</v>
      </c>
      <c r="D80" s="41" t="n">
        <v>7.85</v>
      </c>
      <c r="E80" s="49" t="n">
        <v>6</v>
      </c>
      <c r="F80" s="71" t="n">
        <f aca="false">ROUND(D80*E80,1)</f>
        <v>47.1</v>
      </c>
      <c r="G80" s="50" t="n">
        <v>3480</v>
      </c>
      <c r="H80" s="121"/>
      <c r="I80" s="37" t="str">
        <f aca="false">IF(H80=0,"",H80*F80)</f>
        <v/>
      </c>
    </row>
    <row r="81" customFormat="false" ht="18" hidden="false" customHeight="true" outlineLevel="0" collapsed="false">
      <c r="A81" s="45" t="s">
        <v>126</v>
      </c>
      <c r="B81" s="73" t="s">
        <v>127</v>
      </c>
      <c r="C81" s="47" t="s">
        <v>18</v>
      </c>
      <c r="D81" s="48" t="n">
        <v>8.5</v>
      </c>
      <c r="E81" s="122" t="n">
        <v>6</v>
      </c>
      <c r="F81" s="71" t="n">
        <f aca="false">ROUND(D81*E81,1)</f>
        <v>51</v>
      </c>
      <c r="G81" s="50" t="n">
        <v>3545</v>
      </c>
      <c r="H81" s="124"/>
      <c r="I81" s="37" t="str">
        <f aca="false">IF(H81=0,"",H81*F81)</f>
        <v/>
      </c>
      <c r="J81" s="123"/>
    </row>
    <row r="82" customFormat="false" ht="18" hidden="false" customHeight="true" outlineLevel="0" collapsed="false">
      <c r="A82" s="45" t="s">
        <v>126</v>
      </c>
      <c r="B82" s="84" t="s">
        <v>118</v>
      </c>
      <c r="C82" s="47" t="s">
        <v>18</v>
      </c>
      <c r="D82" s="48" t="n">
        <v>9.4</v>
      </c>
      <c r="E82" s="122" t="n">
        <v>6</v>
      </c>
      <c r="F82" s="71" t="n">
        <f aca="false">ROUND(D82*E82,1)</f>
        <v>56.4</v>
      </c>
      <c r="G82" s="50" t="n">
        <v>3576</v>
      </c>
      <c r="H82" s="124"/>
      <c r="I82" s="37" t="str">
        <f aca="false">IF(H82=0,"",H82*F82)</f>
        <v/>
      </c>
      <c r="J82" s="123"/>
    </row>
    <row r="83" customFormat="false" ht="18" hidden="false" customHeight="true" outlineLevel="0" collapsed="false">
      <c r="A83" s="51" t="s">
        <v>128</v>
      </c>
      <c r="B83" s="52" t="s">
        <v>17</v>
      </c>
      <c r="C83" s="53" t="s">
        <v>18</v>
      </c>
      <c r="D83" s="54" t="n">
        <v>8.8</v>
      </c>
      <c r="E83" s="122" t="n">
        <v>6</v>
      </c>
      <c r="F83" s="65" t="n">
        <f aca="false">ROUND(D83*E83,1)</f>
        <v>52.8</v>
      </c>
      <c r="G83" s="57" t="n">
        <v>3362</v>
      </c>
      <c r="H83" s="124"/>
      <c r="I83" s="37" t="str">
        <f aca="false">IF(H83=0,"",H83*F83)</f>
        <v/>
      </c>
      <c r="J83" s="123"/>
    </row>
    <row r="84" customFormat="false" ht="18" hidden="false" customHeight="true" outlineLevel="0" collapsed="false">
      <c r="A84" s="60" t="s">
        <v>129</v>
      </c>
      <c r="B84" s="60"/>
      <c r="C84" s="60"/>
      <c r="D84" s="60"/>
      <c r="E84" s="60"/>
      <c r="F84" s="60"/>
      <c r="G84" s="60"/>
      <c r="H84" s="36"/>
      <c r="I84" s="37" t="str">
        <f aca="false">IF(H84=0,"",H84*F84)</f>
        <v/>
      </c>
    </row>
    <row r="85" customFormat="false" ht="18" hidden="false" customHeight="true" outlineLevel="0" collapsed="false">
      <c r="A85" s="38" t="s">
        <v>130</v>
      </c>
      <c r="B85" s="42" t="s">
        <v>131</v>
      </c>
      <c r="C85" s="40" t="s">
        <v>12</v>
      </c>
      <c r="D85" s="41" t="n">
        <v>4</v>
      </c>
      <c r="E85" s="42" t="n">
        <v>6</v>
      </c>
      <c r="F85" s="43" t="n">
        <f aca="false">ROUND(D85*E85,1)</f>
        <v>24</v>
      </c>
      <c r="G85" s="44" t="n">
        <v>3533</v>
      </c>
      <c r="H85" s="36"/>
      <c r="I85" s="37" t="str">
        <f aca="false">IF(H85=0,"",H85*F85)</f>
        <v/>
      </c>
    </row>
    <row r="86" customFormat="false" ht="18" hidden="false" customHeight="true" outlineLevel="0" collapsed="false">
      <c r="A86" s="45" t="s">
        <v>132</v>
      </c>
      <c r="B86" s="84" t="s">
        <v>133</v>
      </c>
      <c r="C86" s="47" t="s">
        <v>12</v>
      </c>
      <c r="D86" s="48" t="n">
        <v>7.95</v>
      </c>
      <c r="E86" s="49" t="n">
        <v>6</v>
      </c>
      <c r="F86" s="71" t="n">
        <f aca="false">ROUND(D86*E86,1)</f>
        <v>47.7</v>
      </c>
      <c r="G86" s="50" t="n">
        <v>3200</v>
      </c>
      <c r="H86" s="36"/>
      <c r="I86" s="37" t="str">
        <f aca="false">IF(H86=0,"",H86*F86)</f>
        <v/>
      </c>
      <c r="M86" s="125"/>
    </row>
    <row r="87" customFormat="false" ht="18" hidden="false" customHeight="true" outlineLevel="0" collapsed="false">
      <c r="A87" s="45" t="s">
        <v>134</v>
      </c>
      <c r="B87" s="84" t="s">
        <v>135</v>
      </c>
      <c r="C87" s="47" t="s">
        <v>12</v>
      </c>
      <c r="D87" s="48" t="n">
        <v>4.5</v>
      </c>
      <c r="E87" s="49" t="n">
        <v>6</v>
      </c>
      <c r="F87" s="71" t="n">
        <f aca="false">ROUND(D87*E87,1)</f>
        <v>27</v>
      </c>
      <c r="G87" s="50" t="n">
        <v>3534</v>
      </c>
      <c r="H87" s="36"/>
      <c r="I87" s="37" t="str">
        <f aca="false">IF(H87=0,"",H87*F87)</f>
        <v/>
      </c>
    </row>
    <row r="88" customFormat="false" ht="18" hidden="false" customHeight="true" outlineLevel="0" collapsed="false">
      <c r="A88" s="45" t="s">
        <v>136</v>
      </c>
      <c r="B88" s="49" t="s">
        <v>137</v>
      </c>
      <c r="C88" s="47" t="s">
        <v>12</v>
      </c>
      <c r="D88" s="48" t="n">
        <v>5.9</v>
      </c>
      <c r="E88" s="49" t="n">
        <v>6</v>
      </c>
      <c r="F88" s="71" t="n">
        <f aca="false">ROUND(D88*E88,1)</f>
        <v>35.4</v>
      </c>
      <c r="G88" s="50" t="n">
        <v>3603</v>
      </c>
      <c r="H88" s="36"/>
      <c r="I88" s="37" t="str">
        <f aca="false">IF(H88=0,"",H88*F88)</f>
        <v/>
      </c>
    </row>
    <row r="89" customFormat="false" ht="18" hidden="false" customHeight="true" outlineLevel="0" collapsed="false">
      <c r="A89" s="45" t="s">
        <v>136</v>
      </c>
      <c r="B89" s="72" t="s">
        <v>138</v>
      </c>
      <c r="C89" s="47" t="s">
        <v>12</v>
      </c>
      <c r="D89" s="48" t="n">
        <v>6.85</v>
      </c>
      <c r="E89" s="49" t="n">
        <v>6</v>
      </c>
      <c r="F89" s="71" t="n">
        <f aca="false">ROUND(D89*E89,1)</f>
        <v>41.1</v>
      </c>
      <c r="G89" s="50" t="n">
        <v>3622</v>
      </c>
      <c r="H89" s="36"/>
      <c r="I89" s="37" t="str">
        <f aca="false">IF(H89=0,"",H89*F89)</f>
        <v/>
      </c>
    </row>
    <row r="90" customFormat="false" ht="18" hidden="false" customHeight="true" outlineLevel="0" collapsed="false">
      <c r="A90" s="45" t="s">
        <v>139</v>
      </c>
      <c r="B90" s="49" t="s">
        <v>140</v>
      </c>
      <c r="C90" s="47" t="s">
        <v>12</v>
      </c>
      <c r="D90" s="48" t="n">
        <v>6.4</v>
      </c>
      <c r="E90" s="49" t="n">
        <v>6</v>
      </c>
      <c r="F90" s="71" t="n">
        <f aca="false">ROUND(D90*E90,1)</f>
        <v>38.4</v>
      </c>
      <c r="G90" s="50" t="n">
        <v>3341</v>
      </c>
      <c r="H90" s="36"/>
      <c r="I90" s="37" t="str">
        <f aca="false">IF(H90=0,"",H90*F90)</f>
        <v/>
      </c>
    </row>
    <row r="91" customFormat="false" ht="18" hidden="false" customHeight="true" outlineLevel="0" collapsed="false">
      <c r="A91" s="45" t="s">
        <v>139</v>
      </c>
      <c r="B91" s="84" t="s">
        <v>141</v>
      </c>
      <c r="C91" s="47" t="s">
        <v>12</v>
      </c>
      <c r="D91" s="48" t="n">
        <f aca="false">D90+0.85</f>
        <v>7.25</v>
      </c>
      <c r="E91" s="49" t="n">
        <v>6</v>
      </c>
      <c r="F91" s="71" t="n">
        <f aca="false">ROUND(D91*E91,1)</f>
        <v>43.5</v>
      </c>
      <c r="G91" s="50" t="n">
        <v>3342</v>
      </c>
      <c r="H91" s="36"/>
      <c r="I91" s="37" t="str">
        <f aca="false">IF(H91=0,"",H91*F91)</f>
        <v/>
      </c>
    </row>
    <row r="92" customFormat="false" ht="18" hidden="false" customHeight="true" outlineLevel="0" collapsed="false">
      <c r="A92" s="45" t="s">
        <v>142</v>
      </c>
      <c r="B92" s="49" t="s">
        <v>143</v>
      </c>
      <c r="C92" s="47" t="s">
        <v>12</v>
      </c>
      <c r="D92" s="126" t="n">
        <v>12.5</v>
      </c>
      <c r="E92" s="49" t="n">
        <v>6</v>
      </c>
      <c r="F92" s="71" t="n">
        <f aca="false">ROUND(D92*E92,1)</f>
        <v>75</v>
      </c>
      <c r="G92" s="50" t="n">
        <v>3119</v>
      </c>
      <c r="H92" s="36"/>
      <c r="I92" s="37" t="str">
        <f aca="false">IF(H92=0,"",H92*F92)</f>
        <v/>
      </c>
    </row>
    <row r="93" customFormat="false" ht="18" hidden="false" customHeight="true" outlineLevel="0" collapsed="false">
      <c r="A93" s="45" t="s">
        <v>144</v>
      </c>
      <c r="B93" s="127"/>
      <c r="C93" s="47" t="s">
        <v>18</v>
      </c>
      <c r="D93" s="48" t="n">
        <v>17.4</v>
      </c>
      <c r="E93" s="49" t="n">
        <v>6</v>
      </c>
      <c r="F93" s="71" t="n">
        <f aca="false">ROUND(D93*E93,1)</f>
        <v>104.4</v>
      </c>
      <c r="G93" s="50" t="n">
        <v>2329</v>
      </c>
      <c r="H93" s="36"/>
      <c r="I93" s="37" t="str">
        <f aca="false">IF(H93=0,"",H93*F93)</f>
        <v/>
      </c>
    </row>
    <row r="94" customFormat="false" ht="18" hidden="false" customHeight="true" outlineLevel="0" collapsed="false">
      <c r="A94" s="45" t="s">
        <v>145</v>
      </c>
      <c r="B94" s="128"/>
      <c r="C94" s="47" t="s">
        <v>18</v>
      </c>
      <c r="D94" s="48" t="n">
        <v>17.9</v>
      </c>
      <c r="E94" s="49" t="n">
        <v>6</v>
      </c>
      <c r="F94" s="71" t="n">
        <f aca="false">ROUND(D94*E94,1)</f>
        <v>107.4</v>
      </c>
      <c r="G94" s="50" t="n">
        <v>3522</v>
      </c>
      <c r="H94" s="36"/>
      <c r="I94" s="37" t="str">
        <f aca="false">IF(H94=0,"",H94*F94)</f>
        <v/>
      </c>
    </row>
    <row r="95" customFormat="false" ht="18" hidden="false" customHeight="true" outlineLevel="0" collapsed="false">
      <c r="A95" s="45" t="s">
        <v>146</v>
      </c>
      <c r="B95" s="127"/>
      <c r="C95" s="47" t="s">
        <v>18</v>
      </c>
      <c r="D95" s="48" t="n">
        <v>17.4</v>
      </c>
      <c r="E95" s="49" t="n">
        <v>6</v>
      </c>
      <c r="F95" s="71" t="n">
        <f aca="false">ROUND(D95*E95,1)</f>
        <v>104.4</v>
      </c>
      <c r="G95" s="50" t="n">
        <v>2702</v>
      </c>
      <c r="H95" s="36"/>
      <c r="I95" s="37" t="str">
        <f aca="false">IF(H95=0,"",H95*F95)</f>
        <v/>
      </c>
      <c r="J95" s="123"/>
    </row>
    <row r="96" customFormat="false" ht="18" hidden="false" customHeight="true" outlineLevel="0" collapsed="false">
      <c r="A96" s="51" t="s">
        <v>147</v>
      </c>
      <c r="B96" s="129" t="s">
        <v>81</v>
      </c>
      <c r="C96" s="53" t="s">
        <v>18</v>
      </c>
      <c r="D96" s="54" t="n">
        <v>23</v>
      </c>
      <c r="E96" s="55" t="n">
        <v>6</v>
      </c>
      <c r="F96" s="65" t="n">
        <f aca="false">ROUND(D96*E96,1)</f>
        <v>138</v>
      </c>
      <c r="G96" s="57" t="n">
        <v>2941</v>
      </c>
      <c r="H96" s="36"/>
      <c r="I96" s="37" t="str">
        <f aca="false">IF(H96=0,"",H96*F96)</f>
        <v/>
      </c>
      <c r="J96" s="123"/>
    </row>
    <row r="97" customFormat="false" ht="18" hidden="false" customHeight="true" outlineLevel="0" collapsed="false">
      <c r="A97" s="130" t="s">
        <v>148</v>
      </c>
      <c r="B97" s="130"/>
      <c r="C97" s="130"/>
      <c r="D97" s="130"/>
      <c r="E97" s="130"/>
      <c r="F97" s="130"/>
      <c r="G97" s="130"/>
      <c r="H97" s="36"/>
      <c r="I97" s="37" t="str">
        <f aca="false">IF(H97=0,"",H97*F97)</f>
        <v/>
      </c>
    </row>
    <row r="98" customFormat="false" ht="18" hidden="false" customHeight="true" outlineLevel="0" collapsed="false">
      <c r="A98" s="104" t="s">
        <v>149</v>
      </c>
      <c r="B98" s="131" t="s">
        <v>150</v>
      </c>
      <c r="C98" s="106" t="s">
        <v>12</v>
      </c>
      <c r="D98" s="132" t="n">
        <v>4</v>
      </c>
      <c r="E98" s="105" t="n">
        <v>6</v>
      </c>
      <c r="F98" s="108" t="n">
        <f aca="false">ROUND(D98*E98,1)</f>
        <v>24</v>
      </c>
      <c r="G98" s="44" t="n">
        <v>3511</v>
      </c>
      <c r="H98" s="36"/>
      <c r="I98" s="37" t="str">
        <f aca="false">IF(H98=0,"",H98*F98)</f>
        <v/>
      </c>
    </row>
    <row r="99" customFormat="false" ht="18" hidden="false" customHeight="true" outlineLevel="0" collapsed="false">
      <c r="A99" s="45" t="s">
        <v>151</v>
      </c>
      <c r="B99" s="59" t="s">
        <v>39</v>
      </c>
      <c r="C99" s="47" t="s">
        <v>12</v>
      </c>
      <c r="D99" s="102" t="n">
        <v>3.95</v>
      </c>
      <c r="E99" s="49" t="n">
        <v>6</v>
      </c>
      <c r="F99" s="97" t="n">
        <f aca="false">ROUND(D99*E99,1)</f>
        <v>23.7</v>
      </c>
      <c r="G99" s="50" t="n">
        <v>3595</v>
      </c>
      <c r="H99" s="36"/>
      <c r="I99" s="37" t="str">
        <f aca="false">IF(H99=0,"",H99*F99)</f>
        <v/>
      </c>
    </row>
    <row r="100" customFormat="false" ht="18" hidden="false" customHeight="true" outlineLevel="0" collapsed="false">
      <c r="A100" s="45" t="s">
        <v>152</v>
      </c>
      <c r="B100" s="46" t="s">
        <v>17</v>
      </c>
      <c r="C100" s="47"/>
      <c r="D100" s="102" t="n">
        <v>3.95</v>
      </c>
      <c r="E100" s="49" t="n">
        <v>6</v>
      </c>
      <c r="F100" s="97" t="n">
        <f aca="false">ROUND(D100*E100,1)</f>
        <v>23.7</v>
      </c>
      <c r="G100" s="50" t="n">
        <v>3478</v>
      </c>
      <c r="H100" s="36"/>
      <c r="I100" s="37" t="str">
        <f aca="false">IF(H100=0,"",H100*F100)</f>
        <v/>
      </c>
    </row>
    <row r="101" customFormat="false" ht="18" hidden="false" customHeight="true" outlineLevel="0" collapsed="false">
      <c r="A101" s="45" t="s">
        <v>153</v>
      </c>
      <c r="B101" s="69"/>
      <c r="C101" s="47" t="s">
        <v>46</v>
      </c>
      <c r="D101" s="102" t="n">
        <v>3.7</v>
      </c>
      <c r="E101" s="49" t="n">
        <v>6</v>
      </c>
      <c r="F101" s="97" t="n">
        <f aca="false">ROUND(D101*E101,1)</f>
        <v>22.2</v>
      </c>
      <c r="G101" s="50" t="n">
        <v>3280</v>
      </c>
      <c r="H101" s="36"/>
      <c r="I101" s="37" t="str">
        <f aca="false">IF(H101=0,"",H101*F101)</f>
        <v/>
      </c>
    </row>
    <row r="102" customFormat="false" ht="18" hidden="false" customHeight="true" outlineLevel="0" collapsed="false">
      <c r="A102" s="45" t="s">
        <v>153</v>
      </c>
      <c r="B102" s="133" t="s">
        <v>154</v>
      </c>
      <c r="C102" s="47" t="s">
        <v>46</v>
      </c>
      <c r="D102" s="102" t="n">
        <v>2.75</v>
      </c>
      <c r="E102" s="49" t="n">
        <v>12</v>
      </c>
      <c r="F102" s="97" t="n">
        <f aca="false">ROUND(D102*E102,1)</f>
        <v>33</v>
      </c>
      <c r="G102" s="50" t="n">
        <v>3439</v>
      </c>
      <c r="H102" s="36"/>
      <c r="I102" s="37" t="str">
        <f aca="false">IF(H102=0,"",H102*F102)</f>
        <v/>
      </c>
    </row>
    <row r="103" customFormat="false" ht="18" hidden="false" customHeight="true" outlineLevel="0" collapsed="false">
      <c r="A103" s="45" t="s">
        <v>155</v>
      </c>
      <c r="B103" s="46" t="s">
        <v>17</v>
      </c>
      <c r="C103" s="47" t="s">
        <v>46</v>
      </c>
      <c r="D103" s="102" t="n">
        <v>3.75</v>
      </c>
      <c r="E103" s="49" t="n">
        <v>6</v>
      </c>
      <c r="F103" s="97" t="n">
        <f aca="false">ROUND(D103*E103,1)</f>
        <v>22.5</v>
      </c>
      <c r="G103" s="50" t="n">
        <v>3537</v>
      </c>
      <c r="H103" s="36"/>
      <c r="I103" s="37" t="str">
        <f aca="false">IF(H103=0,"",H103*F103)</f>
        <v/>
      </c>
    </row>
    <row r="104" customFormat="false" ht="18" hidden="false" customHeight="true" outlineLevel="0" collapsed="false">
      <c r="A104" s="45" t="s">
        <v>156</v>
      </c>
      <c r="B104" s="46" t="s">
        <v>157</v>
      </c>
      <c r="C104" s="47" t="s">
        <v>46</v>
      </c>
      <c r="D104" s="102" t="n">
        <v>3.7</v>
      </c>
      <c r="E104" s="49" t="n">
        <v>6</v>
      </c>
      <c r="F104" s="97" t="n">
        <f aca="false">ROUND(D104*E104,1)</f>
        <v>22.2</v>
      </c>
      <c r="G104" s="50" t="n">
        <v>3137</v>
      </c>
      <c r="H104" s="36"/>
      <c r="I104" s="37" t="str">
        <f aca="false">IF(H104=0,"",H104*F104)</f>
        <v/>
      </c>
    </row>
    <row r="105" customFormat="false" ht="18" hidden="false" customHeight="true" outlineLevel="0" collapsed="false">
      <c r="A105" s="45" t="s">
        <v>158</v>
      </c>
      <c r="B105" s="46" t="s">
        <v>17</v>
      </c>
      <c r="C105" s="47" t="s">
        <v>46</v>
      </c>
      <c r="D105" s="102" t="n">
        <v>3.7</v>
      </c>
      <c r="E105" s="49" t="n">
        <v>6</v>
      </c>
      <c r="F105" s="97" t="n">
        <f aca="false">ROUND(D105*E105,1)</f>
        <v>22.2</v>
      </c>
      <c r="G105" s="50" t="n">
        <v>3541</v>
      </c>
      <c r="H105" s="36"/>
      <c r="I105" s="37" t="str">
        <f aca="false">IF(H105=0,"",H105*F105)</f>
        <v/>
      </c>
    </row>
    <row r="106" customFormat="false" ht="18" hidden="false" customHeight="true" outlineLevel="0" collapsed="false">
      <c r="A106" s="113" t="s">
        <v>159</v>
      </c>
      <c r="B106" s="117"/>
      <c r="C106" s="115" t="s">
        <v>12</v>
      </c>
      <c r="D106" s="134" t="n">
        <v>3.8</v>
      </c>
      <c r="E106" s="117" t="n">
        <v>6</v>
      </c>
      <c r="F106" s="135" t="n">
        <f aca="false">ROUND(D106*E106,1)</f>
        <v>22.8</v>
      </c>
      <c r="G106" s="57" t="n">
        <v>3542</v>
      </c>
      <c r="H106" s="36"/>
      <c r="I106" s="37" t="str">
        <f aca="false">IF(H106=0,"",H106*F106)</f>
        <v/>
      </c>
    </row>
    <row r="107" customFormat="false" ht="18" hidden="false" customHeight="true" outlineLevel="0" collapsed="false">
      <c r="A107" s="130" t="s">
        <v>160</v>
      </c>
      <c r="B107" s="130"/>
      <c r="C107" s="130"/>
      <c r="D107" s="130"/>
      <c r="E107" s="130"/>
      <c r="F107" s="130"/>
      <c r="G107" s="130"/>
      <c r="H107" s="36"/>
      <c r="I107" s="37" t="str">
        <f aca="false">IF(H107=0,"",H107*F107)</f>
        <v/>
      </c>
    </row>
    <row r="108" customFormat="false" ht="18" hidden="false" customHeight="true" outlineLevel="0" collapsed="false">
      <c r="A108" s="38" t="s">
        <v>161</v>
      </c>
      <c r="B108" s="42" t="s">
        <v>162</v>
      </c>
      <c r="C108" s="40" t="s">
        <v>12</v>
      </c>
      <c r="D108" s="41" t="n">
        <v>5.95</v>
      </c>
      <c r="E108" s="42" t="n">
        <v>6</v>
      </c>
      <c r="F108" s="43" t="n">
        <f aca="false">ROUND(D108*E108,1)</f>
        <v>35.7</v>
      </c>
      <c r="G108" s="44" t="n">
        <v>3384</v>
      </c>
      <c r="H108" s="36"/>
      <c r="I108" s="37" t="str">
        <f aca="false">IF(H108=0,"",H108*F108)</f>
        <v/>
      </c>
    </row>
    <row r="109" customFormat="false" ht="18" hidden="false" customHeight="true" outlineLevel="0" collapsed="false">
      <c r="A109" s="45" t="s">
        <v>163</v>
      </c>
      <c r="B109" s="49"/>
      <c r="C109" s="47" t="s">
        <v>12</v>
      </c>
      <c r="D109" s="48" t="n">
        <v>6.2</v>
      </c>
      <c r="E109" s="49" t="n">
        <v>6</v>
      </c>
      <c r="F109" s="71" t="n">
        <f aca="false">ROUND(D109*E109,1)</f>
        <v>37.2</v>
      </c>
      <c r="G109" s="50" t="n">
        <v>3413</v>
      </c>
      <c r="H109" s="36"/>
      <c r="I109" s="37" t="str">
        <f aca="false">IF(H109=0,"",H109*F109)</f>
        <v/>
      </c>
    </row>
    <row r="110" customFormat="false" ht="18" hidden="false" customHeight="true" outlineLevel="0" collapsed="false">
      <c r="A110" s="45" t="s">
        <v>164</v>
      </c>
      <c r="B110" s="46" t="s">
        <v>17</v>
      </c>
      <c r="C110" s="47" t="s">
        <v>12</v>
      </c>
      <c r="D110" s="48" t="n">
        <v>5.95</v>
      </c>
      <c r="E110" s="49" t="n">
        <v>6</v>
      </c>
      <c r="F110" s="71" t="n">
        <f aca="false">ROUND(D110*E110,1)</f>
        <v>35.7</v>
      </c>
      <c r="G110" s="50" t="n">
        <v>3501</v>
      </c>
      <c r="H110" s="36"/>
      <c r="I110" s="37" t="str">
        <f aca="false">IF(H110=0,"",H110*F110)</f>
        <v/>
      </c>
    </row>
    <row r="111" customFormat="false" ht="18" hidden="false" customHeight="true" outlineLevel="0" collapsed="false">
      <c r="A111" s="45" t="s">
        <v>165</v>
      </c>
      <c r="B111" s="69"/>
      <c r="C111" s="47" t="s">
        <v>12</v>
      </c>
      <c r="D111" s="48" t="n">
        <v>6</v>
      </c>
      <c r="E111" s="49" t="n">
        <v>6</v>
      </c>
      <c r="F111" s="71" t="n">
        <f aca="false">ROUND(D111*E111,1)</f>
        <v>36</v>
      </c>
      <c r="G111" s="50" t="n">
        <v>3436</v>
      </c>
      <c r="H111" s="36"/>
      <c r="I111" s="37" t="str">
        <f aca="false">IF(H111=0,"",H111*F111)</f>
        <v/>
      </c>
    </row>
    <row r="112" customFormat="false" ht="18" hidden="false" customHeight="true" outlineLevel="0" collapsed="false">
      <c r="A112" s="45" t="s">
        <v>165</v>
      </c>
      <c r="B112" s="133" t="s">
        <v>166</v>
      </c>
      <c r="C112" s="47" t="s">
        <v>12</v>
      </c>
      <c r="D112" s="48" t="n">
        <v>4.5</v>
      </c>
      <c r="E112" s="49" t="n">
        <v>12</v>
      </c>
      <c r="F112" s="71" t="n">
        <f aca="false">ROUND(D112*E112,1)</f>
        <v>54</v>
      </c>
      <c r="G112" s="50" t="n">
        <v>3309</v>
      </c>
      <c r="H112" s="36"/>
      <c r="I112" s="37" t="str">
        <f aca="false">IF(H112=0,"",H112*F112)</f>
        <v/>
      </c>
    </row>
    <row r="113" customFormat="false" ht="18" hidden="false" customHeight="true" outlineLevel="0" collapsed="false">
      <c r="A113" s="45" t="s">
        <v>167</v>
      </c>
      <c r="B113" s="46" t="s">
        <v>17</v>
      </c>
      <c r="C113" s="47" t="s">
        <v>12</v>
      </c>
      <c r="D113" s="48" t="n">
        <v>6</v>
      </c>
      <c r="E113" s="49" t="n">
        <v>6</v>
      </c>
      <c r="F113" s="71" t="n">
        <f aca="false">ROUND(D113*E113,1)</f>
        <v>36</v>
      </c>
      <c r="G113" s="50" t="n">
        <v>3351</v>
      </c>
      <c r="H113" s="36"/>
      <c r="I113" s="37" t="str">
        <f aca="false">IF(H113=0,"",H113*F113)</f>
        <v/>
      </c>
    </row>
    <row r="114" customFormat="false" ht="18" hidden="false" customHeight="true" outlineLevel="0" collapsed="false">
      <c r="A114" s="45" t="s">
        <v>168</v>
      </c>
      <c r="B114" s="136"/>
      <c r="C114" s="137" t="s">
        <v>12</v>
      </c>
      <c r="D114" s="48" t="n">
        <v>10.8</v>
      </c>
      <c r="E114" s="49" t="n">
        <v>6</v>
      </c>
      <c r="F114" s="71" t="n">
        <f aca="false">ROUND(D114*E114,1)</f>
        <v>64.8</v>
      </c>
      <c r="G114" s="50" t="n">
        <v>3610</v>
      </c>
      <c r="H114" s="36"/>
      <c r="I114" s="37" t="str">
        <f aca="false">IF(H114=0,"",H114*F114)</f>
        <v/>
      </c>
    </row>
    <row r="115" customFormat="false" ht="18" hidden="false" customHeight="true" outlineLevel="0" collapsed="false">
      <c r="A115" s="45" t="s">
        <v>169</v>
      </c>
      <c r="B115" s="133" t="s">
        <v>170</v>
      </c>
      <c r="C115" s="137" t="s">
        <v>12</v>
      </c>
      <c r="D115" s="48" t="n">
        <v>6.6</v>
      </c>
      <c r="E115" s="49" t="n">
        <v>12</v>
      </c>
      <c r="F115" s="71" t="n">
        <f aca="false">ROUND(D115*E115,1)</f>
        <v>79.2</v>
      </c>
      <c r="G115" s="50" t="n">
        <v>2937</v>
      </c>
      <c r="H115" s="36"/>
      <c r="I115" s="37" t="str">
        <f aca="false">IF(H115=0,"",H115*F115)</f>
        <v/>
      </c>
    </row>
    <row r="116" customFormat="false" ht="18" hidden="false" customHeight="true" outlineLevel="0" collapsed="false">
      <c r="A116" s="130" t="s">
        <v>171</v>
      </c>
      <c r="B116" s="130"/>
      <c r="C116" s="130"/>
      <c r="D116" s="130"/>
      <c r="E116" s="130"/>
      <c r="F116" s="130"/>
      <c r="G116" s="130"/>
      <c r="H116" s="36"/>
      <c r="I116" s="37" t="str">
        <f aca="false">IF(H116=0,"",H116*F116)</f>
        <v/>
      </c>
    </row>
    <row r="117" customFormat="false" ht="18" hidden="false" customHeight="true" outlineLevel="0" collapsed="false">
      <c r="A117" s="38" t="s">
        <v>172</v>
      </c>
      <c r="B117" s="138"/>
      <c r="C117" s="40" t="s">
        <v>46</v>
      </c>
      <c r="D117" s="41" t="n">
        <v>5</v>
      </c>
      <c r="E117" s="139" t="n">
        <v>6</v>
      </c>
      <c r="F117" s="110" t="n">
        <f aca="false">ROUND(D117*E117,1)</f>
        <v>30</v>
      </c>
      <c r="G117" s="44" t="n">
        <v>3620</v>
      </c>
      <c r="H117" s="140"/>
      <c r="I117" s="37" t="str">
        <f aca="false">IF(H117=0,"",H117*F117)</f>
        <v/>
      </c>
    </row>
    <row r="118" customFormat="false" ht="18" hidden="false" customHeight="true" outlineLevel="0" collapsed="false">
      <c r="A118" s="38" t="s">
        <v>173</v>
      </c>
      <c r="B118" s="141"/>
      <c r="C118" s="47" t="s">
        <v>46</v>
      </c>
      <c r="D118" s="41" t="n">
        <v>5</v>
      </c>
      <c r="E118" s="139" t="n">
        <v>6</v>
      </c>
      <c r="F118" s="110" t="n">
        <f aca="false">ROUND(D118*E118,1)</f>
        <v>30</v>
      </c>
      <c r="G118" s="44" t="n">
        <v>3648</v>
      </c>
      <c r="H118" s="140"/>
      <c r="I118" s="37" t="str">
        <f aca="false">IF(H118=0,"",H118*F118)</f>
        <v/>
      </c>
    </row>
    <row r="119" customFormat="false" ht="18" hidden="false" customHeight="true" outlineLevel="0" collapsed="false">
      <c r="A119" s="45" t="s">
        <v>174</v>
      </c>
      <c r="B119" s="141"/>
      <c r="C119" s="47" t="s">
        <v>46</v>
      </c>
      <c r="D119" s="48" t="n">
        <v>5</v>
      </c>
      <c r="E119" s="49" t="n">
        <v>6</v>
      </c>
      <c r="F119" s="71" t="n">
        <f aca="false">ROUND(D119*E119,1)</f>
        <v>30</v>
      </c>
      <c r="G119" s="50" t="n">
        <v>1339</v>
      </c>
      <c r="H119" s="36"/>
      <c r="I119" s="37" t="str">
        <f aca="false">IF(H119=0,"",H119*F119)</f>
        <v/>
      </c>
    </row>
    <row r="120" customFormat="false" ht="18" hidden="false" customHeight="true" outlineLevel="0" collapsed="false">
      <c r="A120" s="51" t="s">
        <v>175</v>
      </c>
      <c r="B120" s="142"/>
      <c r="C120" s="53" t="s">
        <v>46</v>
      </c>
      <c r="D120" s="54" t="n">
        <v>5.5</v>
      </c>
      <c r="E120" s="143" t="n">
        <v>6</v>
      </c>
      <c r="F120" s="144" t="n">
        <f aca="false">ROUND(D120*E120,1)</f>
        <v>33</v>
      </c>
      <c r="G120" s="57" t="n">
        <v>1340</v>
      </c>
      <c r="H120" s="36"/>
      <c r="I120" s="37" t="str">
        <f aca="false">IF(H120=0,"",H120*F120)</f>
        <v/>
      </c>
    </row>
    <row r="121" customFormat="false" ht="18" hidden="false" customHeight="true" outlineLevel="0" collapsed="false">
      <c r="A121" s="60" t="s">
        <v>176</v>
      </c>
      <c r="B121" s="60"/>
      <c r="C121" s="60"/>
      <c r="D121" s="60"/>
      <c r="E121" s="60"/>
      <c r="F121" s="60"/>
      <c r="G121" s="60"/>
      <c r="H121" s="36"/>
      <c r="I121" s="37" t="str">
        <f aca="false">IF(H121=0,"",H121*F121)</f>
        <v/>
      </c>
    </row>
    <row r="122" customFormat="false" ht="18" hidden="false" customHeight="true" outlineLevel="0" collapsed="false">
      <c r="A122" s="145" t="s">
        <v>177</v>
      </c>
      <c r="B122" s="146"/>
      <c r="C122" s="147" t="s">
        <v>46</v>
      </c>
      <c r="D122" s="148" t="n">
        <v>7.5</v>
      </c>
      <c r="E122" s="149" t="n">
        <v>6</v>
      </c>
      <c r="F122" s="118" t="n">
        <f aca="false">ROUND(D122*E122,1)</f>
        <v>45</v>
      </c>
      <c r="G122" s="119" t="n">
        <v>688</v>
      </c>
      <c r="H122" s="36"/>
      <c r="I122" s="37" t="str">
        <f aca="false">IF(H122=0,"",H122*F122)</f>
        <v/>
      </c>
    </row>
    <row r="123" customFormat="false" ht="18" hidden="false" customHeight="true" outlineLevel="0" collapsed="false">
      <c r="A123" s="60" t="s">
        <v>178</v>
      </c>
      <c r="B123" s="60"/>
      <c r="C123" s="60"/>
      <c r="D123" s="60"/>
      <c r="E123" s="60"/>
      <c r="F123" s="60"/>
      <c r="G123" s="60"/>
      <c r="H123" s="36"/>
      <c r="I123" s="37" t="str">
        <f aca="false">IF(H123=0,"",H123*F123)</f>
        <v/>
      </c>
    </row>
    <row r="124" customFormat="false" ht="18" hidden="false" customHeight="true" outlineLevel="0" collapsed="false">
      <c r="A124" s="51" t="s">
        <v>179</v>
      </c>
      <c r="B124" s="142"/>
      <c r="C124" s="53" t="s">
        <v>12</v>
      </c>
      <c r="D124" s="54" t="n">
        <v>14</v>
      </c>
      <c r="E124" s="143" t="n">
        <v>1</v>
      </c>
      <c r="F124" s="144" t="n">
        <f aca="false">ROUND(D124*E124,1)</f>
        <v>14</v>
      </c>
      <c r="G124" s="57" t="n">
        <v>3346</v>
      </c>
      <c r="H124" s="36"/>
      <c r="I124" s="37" t="str">
        <f aca="false">IF(H124=0,"",H124*F124)</f>
        <v/>
      </c>
    </row>
    <row r="125" customFormat="false" ht="18" hidden="false" customHeight="true" outlineLevel="0" collapsed="false">
      <c r="A125" s="150" t="s">
        <v>180</v>
      </c>
      <c r="B125" s="150"/>
      <c r="C125" s="150"/>
      <c r="D125" s="150"/>
      <c r="E125" s="150"/>
      <c r="F125" s="150"/>
      <c r="G125" s="150"/>
      <c r="H125" s="36"/>
      <c r="I125" s="37" t="str">
        <f aca="false">IF(H125=0,"",H125*F125)</f>
        <v/>
      </c>
    </row>
    <row r="126" customFormat="false" ht="18" hidden="false" customHeight="true" outlineLevel="0" collapsed="false">
      <c r="A126" s="151" t="s">
        <v>181</v>
      </c>
      <c r="B126" s="151"/>
      <c r="C126" s="152" t="s">
        <v>12</v>
      </c>
      <c r="D126" s="153" t="n">
        <v>11</v>
      </c>
      <c r="E126" s="154" t="n">
        <v>1</v>
      </c>
      <c r="F126" s="155" t="n">
        <f aca="false">ROUND(D126*E126,1)</f>
        <v>11</v>
      </c>
      <c r="G126" s="81"/>
      <c r="H126" s="140"/>
      <c r="I126" s="37" t="str">
        <f aca="false">IF(H126=0,"",H126*F126)</f>
        <v/>
      </c>
    </row>
    <row r="127" customFormat="false" ht="18" hidden="false" customHeight="true" outlineLevel="0" collapsed="false">
      <c r="A127" s="156" t="s">
        <v>182</v>
      </c>
      <c r="B127" s="156"/>
      <c r="C127" s="157" t="s">
        <v>12</v>
      </c>
      <c r="D127" s="158" t="n">
        <v>12</v>
      </c>
      <c r="E127" s="49" t="n">
        <v>1</v>
      </c>
      <c r="F127" s="97" t="n">
        <f aca="false">ROUND(D127*E127,1)</f>
        <v>12</v>
      </c>
      <c r="G127" s="50"/>
      <c r="H127" s="140"/>
      <c r="I127" s="37" t="str">
        <f aca="false">IF(H127=0,"",H127*F127)</f>
        <v/>
      </c>
    </row>
    <row r="128" customFormat="false" ht="18" hidden="false" customHeight="true" outlineLevel="0" collapsed="false">
      <c r="A128" s="156" t="s">
        <v>183</v>
      </c>
      <c r="B128" s="156"/>
      <c r="C128" s="157" t="s">
        <v>12</v>
      </c>
      <c r="D128" s="158" t="n">
        <v>12</v>
      </c>
      <c r="E128" s="49" t="n">
        <v>1</v>
      </c>
      <c r="F128" s="97" t="n">
        <f aca="false">ROUND(D128*E128,1)</f>
        <v>12</v>
      </c>
      <c r="G128" s="50"/>
      <c r="H128" s="140"/>
      <c r="I128" s="37" t="str">
        <f aca="false">IF(H128=0,"",H128*F128)</f>
        <v/>
      </c>
    </row>
    <row r="129" customFormat="false" ht="18" hidden="false" customHeight="true" outlineLevel="0" collapsed="false">
      <c r="A129" s="156" t="s">
        <v>184</v>
      </c>
      <c r="B129" s="156"/>
      <c r="C129" s="157" t="s">
        <v>18</v>
      </c>
      <c r="D129" s="158" t="n">
        <v>16.5</v>
      </c>
      <c r="E129" s="49" t="n">
        <v>1</v>
      </c>
      <c r="F129" s="97" t="n">
        <f aca="false">ROUND(D129*E129,1)</f>
        <v>16.5</v>
      </c>
      <c r="G129" s="50"/>
      <c r="H129" s="140"/>
      <c r="I129" s="37" t="str">
        <f aca="false">IF(H129=0,"",H129*F129)</f>
        <v/>
      </c>
    </row>
    <row r="130" customFormat="false" ht="18" hidden="false" customHeight="true" outlineLevel="0" collapsed="false">
      <c r="A130" s="156" t="s">
        <v>185</v>
      </c>
      <c r="B130" s="156"/>
      <c r="C130" s="157" t="s">
        <v>18</v>
      </c>
      <c r="D130" s="158" t="n">
        <v>18.2</v>
      </c>
      <c r="E130" s="49" t="n">
        <v>1</v>
      </c>
      <c r="F130" s="97" t="n">
        <f aca="false">ROUND(D130*E130,1)</f>
        <v>18.2</v>
      </c>
      <c r="G130" s="50"/>
      <c r="H130" s="140"/>
      <c r="I130" s="37" t="str">
        <f aca="false">IF(H130=0,"",H130*F130)</f>
        <v/>
      </c>
    </row>
    <row r="131" customFormat="false" ht="18" hidden="false" customHeight="true" outlineLevel="0" collapsed="false">
      <c r="A131" s="159" t="s">
        <v>186</v>
      </c>
      <c r="B131" s="159"/>
      <c r="C131" s="160" t="s">
        <v>18</v>
      </c>
      <c r="D131" s="148" t="n">
        <v>27.5</v>
      </c>
      <c r="E131" s="149" t="n">
        <v>1</v>
      </c>
      <c r="F131" s="118" t="n">
        <f aca="false">ROUND(D131*E131,1)</f>
        <v>27.5</v>
      </c>
      <c r="G131" s="119"/>
      <c r="H131" s="36"/>
      <c r="I131" s="37" t="str">
        <f aca="false">IF(H131=0,"",H131*F131)</f>
        <v/>
      </c>
    </row>
    <row r="132" customFormat="false" ht="17.25" hidden="false" customHeight="true" outlineLevel="0" collapsed="false">
      <c r="C132" s="34"/>
      <c r="D132" s="34"/>
      <c r="E132" s="34"/>
      <c r="F132" s="34"/>
      <c r="G132" s="161"/>
      <c r="H132" s="162" t="n">
        <f aca="false">SUM(H9:H131)</f>
        <v>0</v>
      </c>
      <c r="I132" s="163" t="n">
        <f aca="false">SUM(I9:I131)</f>
        <v>0</v>
      </c>
    </row>
    <row r="133" customFormat="false" ht="17.25" hidden="false" customHeight="true" outlineLevel="0" collapsed="false">
      <c r="B133" s="164"/>
      <c r="C133" s="34"/>
      <c r="D133" s="165"/>
      <c r="E133" s="165"/>
      <c r="F133" s="165"/>
      <c r="G133" s="166"/>
      <c r="H133" s="167"/>
      <c r="I133" s="168"/>
    </row>
    <row r="134" customFormat="false" ht="28.5" hidden="false" customHeight="true" outlineLevel="0" collapsed="false">
      <c r="A134" s="169" t="s">
        <v>187</v>
      </c>
      <c r="B134" s="164"/>
      <c r="D134" s="170" t="s">
        <v>188</v>
      </c>
      <c r="E134" s="170"/>
      <c r="F134" s="170"/>
      <c r="G134" s="170"/>
      <c r="H134" s="170"/>
      <c r="I134" s="170"/>
    </row>
    <row r="135" customFormat="false" ht="25.5" hidden="false" customHeight="true" outlineLevel="0" collapsed="false">
      <c r="A135" s="169" t="s">
        <v>189</v>
      </c>
      <c r="B135" s="164"/>
      <c r="D135" s="171" t="s">
        <v>190</v>
      </c>
      <c r="E135" s="171"/>
      <c r="F135" s="171"/>
      <c r="G135" s="171"/>
      <c r="H135" s="171"/>
      <c r="I135" s="171"/>
    </row>
    <row r="136" customFormat="false" ht="23.25" hidden="false" customHeight="true" outlineLevel="0" collapsed="false">
      <c r="A136" s="169" t="s">
        <v>191</v>
      </c>
      <c r="B136" s="164"/>
      <c r="D136" s="172" t="s">
        <v>192</v>
      </c>
      <c r="E136" s="172"/>
      <c r="F136" s="172"/>
      <c r="G136" s="172"/>
      <c r="H136" s="172"/>
      <c r="I136" s="172"/>
    </row>
    <row r="137" customFormat="false" ht="23.25" hidden="false" customHeight="true" outlineLevel="0" collapsed="false">
      <c r="A137" s="173" t="s">
        <v>0</v>
      </c>
      <c r="B137" s="164"/>
      <c r="D137" s="174" t="s">
        <v>193</v>
      </c>
      <c r="E137" s="174"/>
      <c r="F137" s="174"/>
      <c r="G137" s="174"/>
      <c r="H137" s="174"/>
      <c r="I137" s="174"/>
    </row>
    <row r="138" customFormat="false" ht="59.25" hidden="false" customHeight="true" outlineLevel="0" collapsed="false"/>
    <row r="140" customFormat="false" ht="23.25" hidden="false" customHeight="false" outlineLevel="0" collapsed="false">
      <c r="A140" s="173"/>
    </row>
  </sheetData>
  <mergeCells count="36">
    <mergeCell ref="G1:I1"/>
    <mergeCell ref="D2:E2"/>
    <mergeCell ref="F2:I2"/>
    <mergeCell ref="E3:I3"/>
    <mergeCell ref="E4:I4"/>
    <mergeCell ref="D7:F7"/>
    <mergeCell ref="B8:C8"/>
    <mergeCell ref="A9:G9"/>
    <mergeCell ref="A15:G15"/>
    <mergeCell ref="A20:G20"/>
    <mergeCell ref="A23:G23"/>
    <mergeCell ref="A30:G30"/>
    <mergeCell ref="A43:G43"/>
    <mergeCell ref="A52:G52"/>
    <mergeCell ref="A54:G54"/>
    <mergeCell ref="A57:G57"/>
    <mergeCell ref="A62:G62"/>
    <mergeCell ref="A66:G66"/>
    <mergeCell ref="A74:G74"/>
    <mergeCell ref="A84:G84"/>
    <mergeCell ref="A97:G97"/>
    <mergeCell ref="A107:G107"/>
    <mergeCell ref="A116:G116"/>
    <mergeCell ref="A121:G121"/>
    <mergeCell ref="A123:G123"/>
    <mergeCell ref="A125:G125"/>
    <mergeCell ref="A126:B126"/>
    <mergeCell ref="A127:B127"/>
    <mergeCell ref="A128:B128"/>
    <mergeCell ref="A129:B129"/>
    <mergeCell ref="A130:B130"/>
    <mergeCell ref="A131:B131"/>
    <mergeCell ref="D134:I134"/>
    <mergeCell ref="D135:I135"/>
    <mergeCell ref="D136:I136"/>
    <mergeCell ref="D137:I137"/>
  </mergeCells>
  <hyperlinks>
    <hyperlink ref="D6" r:id="rId1" display="Lien vers Catalogue illustré"/>
    <hyperlink ref="A121" r:id="rId2" display="PORTO"/>
    <hyperlink ref="A137" r:id="rId3" display="Lien vers Catalogue illustré"/>
    <hyperlink ref="D137" r:id="rId4" display="Email : tarifce.sfv@gmail.com"/>
  </hyperlinks>
  <printOptions headings="false" gridLines="false" gridLinesSet="true" horizontalCentered="false" verticalCentered="false"/>
  <pageMargins left="0.551388888888889" right="0.39375" top="0.511805555555555" bottom="0.433333333333333" header="0.315277777777778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&amp;R&amp;"Calibri,Normal"Tarif au &amp;D Page &amp;P/&amp;N</oddHeader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</TotalTime>
  <Application>LibreOffice/7.3.7.2.M8$Windows_X86_64 LibreOffice_project/6d3c621d2a55ad69069ee1e9770686c208fa23a7</Application>
  <AppVersion>15.0000</AppVersion>
  <Company>SFV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2013-11-13T18:44:56Z</dcterms:created>
  <dc:creator>FG</dc:creator>
  <dc:description/>
  <dc:language>fr-FR</dc:language>
  <cp:lastModifiedBy>Catherine CG. GONNET</cp:lastModifiedBy>
  <cp:lastPrinted>2025-09-30T15:34:12Z</cp:lastPrinted>
  <dcterms:modified xsi:type="dcterms:W3CDTF">2025-10-02T13:48:00Z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