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asmaisoncolinseguin-my.sharepoint.com/personal/berangere_hainaud_domaines-villages_com/Documents/Bureau/"/>
    </mc:Choice>
  </mc:AlternateContent>
  <xr:revisionPtr revIDLastSave="1" documentId="13_ncr:1_{77C86F84-37E4-4848-A5F3-AC03D89395BA}" xr6:coauthVersionLast="47" xr6:coauthVersionMax="47" xr10:uidLastSave="{5ECA10C9-2E40-4312-B7AB-722056E9F91A}"/>
  <bookViews>
    <workbookView xWindow="-28920" yWindow="-120" windowWidth="29040" windowHeight="15840" xr2:uid="{E1C64C1F-ADDD-4A30-916A-749369DBAA46}"/>
  </bookViews>
  <sheets>
    <sheet name="Feuil1" sheetId="1" r:id="rId1"/>
  </sheets>
  <definedNames>
    <definedName name="_xlnm.Print_Area" localSheetId="0">Feuil1!$A$1:$I$316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1" i="1" l="1"/>
  <c r="I97" i="1"/>
  <c r="I98" i="1"/>
  <c r="I99" i="1"/>
  <c r="I96" i="1"/>
  <c r="I178" i="1"/>
  <c r="I179" i="1"/>
  <c r="I180" i="1"/>
  <c r="I177" i="1"/>
  <c r="I310" i="1"/>
  <c r="I170" i="1"/>
  <c r="I169" i="1"/>
  <c r="I168" i="1"/>
  <c r="I134" i="1"/>
  <c r="I133" i="1"/>
  <c r="I132" i="1"/>
  <c r="I308" i="1"/>
  <c r="I309" i="1"/>
  <c r="I307" i="1"/>
  <c r="I297" i="1"/>
  <c r="I298" i="1"/>
  <c r="I299" i="1"/>
  <c r="I300" i="1"/>
  <c r="I301" i="1"/>
  <c r="I302" i="1"/>
  <c r="I303" i="1"/>
  <c r="I304" i="1"/>
  <c r="I305" i="1"/>
  <c r="I296" i="1"/>
  <c r="I292" i="1"/>
  <c r="I293" i="1"/>
  <c r="I294" i="1"/>
  <c r="I291" i="1"/>
  <c r="I288" i="1"/>
  <c r="I289" i="1"/>
  <c r="I287" i="1"/>
  <c r="I284" i="1"/>
  <c r="I285" i="1"/>
  <c r="I283" i="1"/>
  <c r="I271" i="1"/>
  <c r="I272" i="1"/>
  <c r="I273" i="1"/>
  <c r="I274" i="1"/>
  <c r="I275" i="1"/>
  <c r="I276" i="1"/>
  <c r="I277" i="1"/>
  <c r="I278" i="1"/>
  <c r="I279" i="1"/>
  <c r="I270" i="1"/>
  <c r="I265" i="1"/>
  <c r="I266" i="1"/>
  <c r="I267" i="1"/>
  <c r="I268" i="1"/>
  <c r="I264" i="1"/>
  <c r="I254" i="1"/>
  <c r="I255" i="1"/>
  <c r="I256" i="1"/>
  <c r="I257" i="1"/>
  <c r="I258" i="1"/>
  <c r="I259" i="1"/>
  <c r="I260" i="1"/>
  <c r="I261" i="1"/>
  <c r="I262" i="1"/>
  <c r="I253" i="1"/>
  <c r="I243" i="1"/>
  <c r="I244" i="1"/>
  <c r="I245" i="1"/>
  <c r="I246" i="1"/>
  <c r="I247" i="1"/>
  <c r="I248" i="1"/>
  <c r="I249" i="1"/>
  <c r="I250" i="1"/>
  <c r="I251" i="1"/>
  <c r="I242" i="1"/>
  <c r="I236" i="1"/>
  <c r="I237" i="1"/>
  <c r="I238" i="1"/>
  <c r="I235" i="1"/>
  <c r="I232" i="1"/>
  <c r="I233" i="1"/>
  <c r="I231" i="1"/>
  <c r="I224" i="1"/>
  <c r="I225" i="1"/>
  <c r="I226" i="1"/>
  <c r="I227" i="1"/>
  <c r="I228" i="1"/>
  <c r="I229" i="1"/>
  <c r="I223" i="1"/>
  <c r="I219" i="1"/>
  <c r="I220" i="1"/>
  <c r="I221" i="1"/>
  <c r="I218" i="1"/>
  <c r="I210" i="1"/>
  <c r="I211" i="1"/>
  <c r="I212" i="1"/>
  <c r="I213" i="1"/>
  <c r="I214" i="1"/>
  <c r="I215" i="1"/>
  <c r="I216" i="1"/>
  <c r="I209" i="1"/>
  <c r="I206" i="1"/>
  <c r="I207" i="1"/>
  <c r="I205" i="1"/>
  <c r="I202" i="1"/>
  <c r="I203" i="1"/>
  <c r="I201" i="1"/>
  <c r="I199" i="1"/>
  <c r="I198" i="1"/>
  <c r="I197" i="1"/>
  <c r="I196" i="1"/>
  <c r="I194" i="1"/>
  <c r="I193" i="1"/>
  <c r="I192" i="1"/>
  <c r="I191" i="1"/>
  <c r="I190" i="1"/>
  <c r="I189" i="1"/>
  <c r="I183" i="1"/>
  <c r="I184" i="1"/>
  <c r="I185" i="1"/>
  <c r="I182" i="1"/>
  <c r="I174" i="1"/>
  <c r="I175" i="1"/>
  <c r="I173" i="1"/>
  <c r="I166" i="1"/>
  <c r="I165" i="1"/>
  <c r="I164" i="1"/>
  <c r="I162" i="1"/>
  <c r="I161" i="1"/>
  <c r="I159" i="1"/>
  <c r="I158" i="1"/>
  <c r="I157" i="1"/>
  <c r="I156" i="1"/>
  <c r="I148" i="1"/>
  <c r="I149" i="1"/>
  <c r="I150" i="1"/>
  <c r="I151" i="1"/>
  <c r="I152" i="1"/>
  <c r="I153" i="1"/>
  <c r="I154" i="1"/>
  <c r="I147" i="1"/>
  <c r="I144" i="1"/>
  <c r="I145" i="1"/>
  <c r="I143" i="1"/>
  <c r="I141" i="1"/>
  <c r="I137" i="1"/>
  <c r="I138" i="1"/>
  <c r="I139" i="1"/>
  <c r="I140" i="1"/>
  <c r="I136" i="1"/>
  <c r="I127" i="1"/>
  <c r="I128" i="1"/>
  <c r="I129" i="1"/>
  <c r="I130" i="1"/>
  <c r="I126" i="1"/>
  <c r="I123" i="1"/>
  <c r="I124" i="1"/>
  <c r="I122" i="1"/>
  <c r="I120" i="1"/>
  <c r="I119" i="1"/>
  <c r="I107" i="1"/>
  <c r="I108" i="1"/>
  <c r="I109" i="1"/>
  <c r="I110" i="1"/>
  <c r="I106" i="1"/>
  <c r="I113" i="1"/>
  <c r="I114" i="1"/>
  <c r="I115" i="1"/>
  <c r="I116" i="1"/>
  <c r="I117" i="1"/>
  <c r="I112" i="1"/>
  <c r="I102" i="1"/>
  <c r="I103" i="1"/>
  <c r="I104" i="1"/>
  <c r="I101" i="1"/>
  <c r="I79" i="1"/>
  <c r="I92" i="1"/>
  <c r="I91" i="1"/>
  <c r="I90" i="1"/>
  <c r="I89" i="1"/>
  <c r="I87" i="1"/>
  <c r="I86" i="1"/>
  <c r="I85" i="1"/>
  <c r="I84" i="1"/>
  <c r="I83" i="1"/>
  <c r="I82" i="1"/>
  <c r="I81" i="1"/>
  <c r="I80" i="1"/>
  <c r="I67" i="1"/>
  <c r="I68" i="1"/>
  <c r="I69" i="1"/>
  <c r="I70" i="1"/>
  <c r="I71" i="1"/>
  <c r="I72" i="1"/>
  <c r="I73" i="1"/>
  <c r="I74" i="1"/>
  <c r="I75" i="1"/>
  <c r="I76" i="1"/>
  <c r="I77" i="1"/>
  <c r="I66" i="1"/>
  <c r="I65" i="1"/>
  <c r="I62" i="1"/>
  <c r="I63" i="1"/>
  <c r="I61" i="1"/>
  <c r="I60" i="1"/>
  <c r="G55" i="1"/>
  <c r="I55" i="1" s="1"/>
  <c r="G53" i="1"/>
  <c r="I53" i="1" s="1"/>
  <c r="G51" i="1"/>
  <c r="I51" i="1" s="1"/>
  <c r="G49" i="1"/>
  <c r="I49" i="1" s="1"/>
  <c r="G47" i="1"/>
  <c r="I47" i="1" s="1"/>
  <c r="G45" i="1"/>
  <c r="I45" i="1" s="1"/>
  <c r="G44" i="1"/>
  <c r="I44" i="1" s="1"/>
  <c r="G43" i="1"/>
  <c r="I43" i="1" s="1"/>
  <c r="G42" i="1"/>
  <c r="I42" i="1" s="1"/>
  <c r="G41" i="1"/>
  <c r="I41" i="1" s="1"/>
  <c r="G40" i="1"/>
  <c r="I40" i="1" s="1"/>
  <c r="G39" i="1"/>
  <c r="I39" i="1" s="1"/>
  <c r="G38" i="1"/>
  <c r="I38" i="1" s="1"/>
  <c r="G37" i="1"/>
  <c r="I37" i="1" s="1"/>
  <c r="G36" i="1"/>
  <c r="I36" i="1" s="1"/>
  <c r="G35" i="1"/>
  <c r="I35" i="1" s="1"/>
  <c r="G34" i="1"/>
  <c r="I34" i="1" s="1"/>
  <c r="G33" i="1"/>
  <c r="I33" i="1" s="1"/>
  <c r="G32" i="1"/>
  <c r="I32" i="1" s="1"/>
  <c r="G28" i="1"/>
  <c r="I28" i="1" s="1"/>
</calcChain>
</file>

<file path=xl/sharedStrings.xml><?xml version="1.0" encoding="utf-8"?>
<sst xmlns="http://schemas.openxmlformats.org/spreadsheetml/2006/main" count="728" uniqueCount="314">
  <si>
    <t>Merci de nous retourner votre bon de commande au plus tard le  :</t>
  </si>
  <si>
    <r>
      <rPr>
        <b/>
        <i/>
        <sz val="11"/>
        <color rgb="FF0B3750"/>
        <rFont val="Calibri"/>
        <family val="2"/>
        <scheme val="minor"/>
      </rPr>
      <t>1. Je choisis</t>
    </r>
    <r>
      <rPr>
        <i/>
        <sz val="11"/>
        <color rgb="FF5A5587"/>
        <rFont val="Calibri"/>
        <family val="2"/>
        <scheme val="minor"/>
      </rPr>
      <t xml:space="preserve"> </t>
    </r>
    <r>
      <rPr>
        <i/>
        <sz val="11"/>
        <rFont val="Calibri"/>
        <family val="2"/>
        <scheme val="minor"/>
      </rPr>
      <t>mes vins, je remplis tout le bon de commande.</t>
    </r>
  </si>
  <si>
    <r>
      <rPr>
        <b/>
        <i/>
        <sz val="11"/>
        <color rgb="FF0B3750"/>
        <rFont val="Calibri"/>
        <family val="2"/>
        <scheme val="minor"/>
      </rPr>
      <t xml:space="preserve">2. Je règle </t>
    </r>
    <r>
      <rPr>
        <i/>
        <sz val="11"/>
        <rFont val="Calibri"/>
        <family val="2"/>
        <scheme val="minor"/>
      </rPr>
      <t>Je prépare mon règlement par chèque.</t>
    </r>
  </si>
  <si>
    <r>
      <rPr>
        <b/>
        <i/>
        <sz val="11"/>
        <color rgb="FF0B3750"/>
        <rFont val="Calibri"/>
        <family val="2"/>
        <scheme val="minor"/>
      </rPr>
      <t>3. Je confie</t>
    </r>
    <r>
      <rPr>
        <i/>
        <sz val="11"/>
        <color rgb="FFC55F4D"/>
        <rFont val="Calibri"/>
        <family val="2"/>
        <scheme val="minor"/>
      </rPr>
      <t xml:space="preserve"> </t>
    </r>
    <r>
      <rPr>
        <i/>
        <sz val="11"/>
        <rFont val="Calibri"/>
        <family val="2"/>
        <scheme val="minor"/>
      </rPr>
      <t>mon règlement et mon bon de commande à mon responsable de commande.</t>
    </r>
  </si>
  <si>
    <t>NOM &amp; PRENOM DU RESPONSABLE DU GROUPE D'ACHAT</t>
  </si>
  <si>
    <t>N° CLIENT</t>
  </si>
  <si>
    <t>LIEU DE LIVRAISON</t>
  </si>
  <si>
    <t>VOS INFORMATIONS - NOM, PRÉNOM</t>
  </si>
  <si>
    <t>TEL. (PORTABLE)</t>
  </si>
  <si>
    <t>ADRESSE MAIL</t>
  </si>
  <si>
    <r>
      <rPr>
        <sz val="14"/>
        <color theme="0"/>
        <rFont val="Calibri"/>
        <family val="2"/>
        <scheme val="minor"/>
      </rPr>
      <t xml:space="preserve">Valable du </t>
    </r>
    <r>
      <rPr>
        <b/>
        <sz val="14"/>
        <color theme="0"/>
        <rFont val="Calibri"/>
        <family val="2"/>
        <scheme val="minor"/>
      </rPr>
      <t>07/03/2022</t>
    </r>
    <r>
      <rPr>
        <sz val="14"/>
        <color theme="0"/>
        <rFont val="Calibri"/>
        <family val="2"/>
        <scheme val="minor"/>
      </rPr>
      <t xml:space="preserve"> au 24</t>
    </r>
    <r>
      <rPr>
        <b/>
        <sz val="14"/>
        <color theme="0"/>
        <rFont val="Calibri"/>
        <family val="2"/>
        <scheme val="minor"/>
      </rPr>
      <t>/06/2022</t>
    </r>
  </si>
  <si>
    <t>Code Art</t>
  </si>
  <si>
    <t>APPELLATION</t>
  </si>
  <si>
    <t>COUL.</t>
  </si>
  <si>
    <t>MILL.</t>
  </si>
  <si>
    <t>Prix vente Particulier</t>
  </si>
  <si>
    <t>Nbre de Lots</t>
  </si>
  <si>
    <t>TOTAL</t>
  </si>
  <si>
    <t>OFFRE 1=3</t>
  </si>
  <si>
    <t>Prix de la btle</t>
  </si>
  <si>
    <t>Prix du Lot</t>
  </si>
  <si>
    <t>AOP COTES-DU-RHONE    Héritage Cavare</t>
  </si>
  <si>
    <t>R</t>
  </si>
  <si>
    <t>16-17</t>
  </si>
  <si>
    <t>AOP GRIGNAN-LES-ADHEMAR    Villa d'Erg</t>
  </si>
  <si>
    <t>AOC LUBERON    Villa d'Erg</t>
  </si>
  <si>
    <t>O</t>
  </si>
  <si>
    <t xml:space="preserve">OFFRE 1=2 </t>
  </si>
  <si>
    <t>P.P.</t>
  </si>
  <si>
    <t>Nb Lots</t>
  </si>
  <si>
    <t>VDF CHARDONNAY  Chardonnay Le Petit Toqué Sieur d'Arques</t>
  </si>
  <si>
    <t>B</t>
  </si>
  <si>
    <t>AOP COTEAUX BOURGUIGNONS   Tradition Maison Colin Seguin</t>
  </si>
  <si>
    <t>14-16</t>
  </si>
  <si>
    <t>VDF LES MUSARDIERES   PINOT NOIR  Val des Musardières</t>
  </si>
  <si>
    <t>VDF PINOT NOIR    Mathieu Hugonnot</t>
  </si>
  <si>
    <t>VDF LE CUL AU LOUP   PINOT NOIR  Paris L'Hospitalier</t>
  </si>
  <si>
    <t>19-20</t>
  </si>
  <si>
    <t>VDF CHAZEAU     Chazeau Les Renardières</t>
  </si>
  <si>
    <t>VDF SYRAH     Divine Sybille</t>
  </si>
  <si>
    <t>VDF LES GREGES    Les Héritiers Albert Bernard</t>
  </si>
  <si>
    <t>AOC CÔTES-DE-PROVENCE    Pierre-Etienne THOMAS</t>
  </si>
  <si>
    <t>AOC FAUGÈRES     Oratoire des Quatre Vents</t>
  </si>
  <si>
    <t>VDF LES ESSENTIELLES     Pavillon la Croix Monsognac</t>
  </si>
  <si>
    <t>20-21</t>
  </si>
  <si>
    <t>AOC MEDOC    Château Moulin rompu</t>
  </si>
  <si>
    <t>AOP SAUMUR-CHAMPIGNY    La Croix Pie Chaux</t>
  </si>
  <si>
    <t>18-20</t>
  </si>
  <si>
    <t>VDF PINOT NOIR  Prestige  Michel Kurtz</t>
  </si>
  <si>
    <t>OFFRE EN LOT 1 &amp; 1</t>
  </si>
  <si>
    <t xml:space="preserve"> CREMANT DE BOURGOGNE Blanc Brut    Château de Lachassagne</t>
  </si>
  <si>
    <t>VDF PHILIPPE AUGUSTE  CHARDONNAY Terroir Maison Colin Seguin</t>
  </si>
  <si>
    <t>AOP POUILLY FUISSE    Héritage de la Barge</t>
  </si>
  <si>
    <t>VDF CHARDONNAY    Héritage de la Barge</t>
  </si>
  <si>
    <t>AOP BEAUMES-DE-VENISE    Héritage Cavare</t>
  </si>
  <si>
    <t>VDF TERTIO    Héritage Cavare</t>
  </si>
  <si>
    <t>AOC COTE-DE-BLAYE    Château la Voie</t>
  </si>
  <si>
    <t>AOC MEDOC CRU BOURGEOIS    Château le Vieux Sérestin</t>
  </si>
  <si>
    <t>AOC LUSSAC SAINT-EMILION    Château de Malydure</t>
  </si>
  <si>
    <t>19 - 20</t>
  </si>
  <si>
    <t xml:space="preserve">VDF BARON SANDRESSE    </t>
  </si>
  <si>
    <t>Prix vente C.G.</t>
  </si>
  <si>
    <t>Nbre de cartons</t>
  </si>
  <si>
    <t>SIEUR D'ARQUES</t>
  </si>
  <si>
    <t>C.G.</t>
  </si>
  <si>
    <t>AOC LIMOUX  Les clochers Toques et Clochers (vendu à l'unité)</t>
  </si>
  <si>
    <t>VDF PINOT NOIR  Pinot Noir Le petit toqué</t>
  </si>
  <si>
    <t>AOC LIMOUX  Autan Toques et Clocher</t>
  </si>
  <si>
    <t>AOC LIMOUX  Occursus Toques et Clocher</t>
  </si>
  <si>
    <t>MAISON COLIN SEGUIN</t>
  </si>
  <si>
    <t>AOP MACON VILLAGES   Excellence</t>
  </si>
  <si>
    <t xml:space="preserve">AOP SAINT-BRIS   Terroir </t>
  </si>
  <si>
    <t xml:space="preserve">AOP SAINT-VERAN   Terroir </t>
  </si>
  <si>
    <t>14-17</t>
  </si>
  <si>
    <t xml:space="preserve">AOP BGNE HAUTES-COTES-DE-BEAUNE   Tradition </t>
  </si>
  <si>
    <t>VDF LE TEMERAIRE   CHARDONNAY Excellence</t>
  </si>
  <si>
    <t>AOP CHOREY-LES-BEAUNE   Excellence</t>
  </si>
  <si>
    <t>AOP MERCUREY   Excellence</t>
  </si>
  <si>
    <t>AOP CHABLIS 1er Cru  Vau de Vey  Excellence</t>
  </si>
  <si>
    <t>AOP RULLY 1er Cru  Le Meix Cadot Excellence</t>
  </si>
  <si>
    <t>VDF LE TEMERAIRE   PINOT NOIR Excellence</t>
  </si>
  <si>
    <t xml:space="preserve">AOP SAINT-AUBIN   Tradition </t>
  </si>
  <si>
    <t>AOP BEAUNE   Excellence</t>
  </si>
  <si>
    <t>AOP MARSANNAY   Excellence</t>
  </si>
  <si>
    <t>AOP MORGON   Excellence</t>
  </si>
  <si>
    <t>AOP CHENAS   Excellence</t>
  </si>
  <si>
    <t>AOP JULIENAS   Les impatientes Excellence</t>
  </si>
  <si>
    <t>AOP MORGON   Les Charmes Excellence</t>
  </si>
  <si>
    <t>AOP MOULIN-A-VENT  Les messieurs Excellence</t>
  </si>
  <si>
    <t>18-19</t>
  </si>
  <si>
    <t>AOP FLEURIE   Tradition</t>
  </si>
  <si>
    <t>AOP MOULIN-A-VENT   Tradition</t>
  </si>
  <si>
    <t>MAISON COLIN SEGUIN COLLECTION</t>
  </si>
  <si>
    <t>VDF COFFRET COLLECTION   Les Archanges</t>
  </si>
  <si>
    <t>B-R</t>
  </si>
  <si>
    <t>AOP BEAUNE 1er Cru (vendu par coffret de 3 bouteilles)</t>
  </si>
  <si>
    <t>AOP CHASSAGNE-MONTRACHET 1er Cru  Morgeot (vendu par coffret de 3 bouteilles)</t>
  </si>
  <si>
    <t>AOP CORTON Grand Cru (vendu par coffret de 3 bouteilles)</t>
  </si>
  <si>
    <t xml:space="preserve"> </t>
  </si>
  <si>
    <t>VAL DES MUSARDIERES</t>
  </si>
  <si>
    <t xml:space="preserve">VDF LES MUSARDIERES   CHARDONNAY </t>
  </si>
  <si>
    <t xml:space="preserve">AOC MONTHELIE   </t>
  </si>
  <si>
    <t xml:space="preserve">AOC MONTHELIE 1er Cru  Les Duresses </t>
  </si>
  <si>
    <t xml:space="preserve">AOC MEURSAULT   </t>
  </si>
  <si>
    <t>MATHIEU HUGONNOT</t>
  </si>
  <si>
    <t xml:space="preserve">VDF L'OUVREE   PINOT NOIR </t>
  </si>
  <si>
    <t xml:space="preserve">AOC SAINT-AUBIN 1er Cru   </t>
  </si>
  <si>
    <t>13 - 16</t>
  </si>
  <si>
    <t xml:space="preserve">AOC BEAUNE 1er Cru   </t>
  </si>
  <si>
    <t xml:space="preserve">AOC POMMARD   </t>
  </si>
  <si>
    <t>PIERRE COLIN</t>
  </si>
  <si>
    <t xml:space="preserve">VDF PINOT NOIR   </t>
  </si>
  <si>
    <t xml:space="preserve">VDF CHARDONNAY   </t>
  </si>
  <si>
    <t xml:space="preserve">AOP MERCUREY    </t>
  </si>
  <si>
    <t xml:space="preserve">AOP MERCUREY   1er Cru "les velley" </t>
  </si>
  <si>
    <t>PARIS L'HOSPITALIER</t>
  </si>
  <si>
    <t xml:space="preserve">VDF LES TROIS CROIX    </t>
  </si>
  <si>
    <t xml:space="preserve">AOP BGNE HAUTES-COTES-DE-BEAUNE   </t>
  </si>
  <si>
    <t xml:space="preserve">AOP MARANGES   </t>
  </si>
  <si>
    <t xml:space="preserve">AOP SAINT-ROMAIN   </t>
  </si>
  <si>
    <t xml:space="preserve">AOP SANTENAY    </t>
  </si>
  <si>
    <t>HERITAGE DE LA BARGE</t>
  </si>
  <si>
    <t xml:space="preserve">AOP MACON VILLAGES   </t>
  </si>
  <si>
    <t>CHAZEAU LES RENARDIERES</t>
  </si>
  <si>
    <t xml:space="preserve">VDF LES RENARDIERES   </t>
  </si>
  <si>
    <t xml:space="preserve">AOP MACON-BRAY    </t>
  </si>
  <si>
    <t xml:space="preserve">AOP POUILLY-FUISSE   </t>
  </si>
  <si>
    <t>CHÂTEAU DE LACHASSAGNE</t>
  </si>
  <si>
    <t xml:space="preserve">AOC BOURGOGNE  PINOT NOIR Clos du Château Prestige </t>
  </si>
  <si>
    <t xml:space="preserve">AOP CREMANT DE BOURGOGNE Rosé Brut   </t>
  </si>
  <si>
    <t xml:space="preserve">AOC BOURGOGNE   PINOT NOIR Clos du Château </t>
  </si>
  <si>
    <t xml:space="preserve">AOC BOURGOGNE   CHARDONNAY Clos du Château </t>
  </si>
  <si>
    <t xml:space="preserve">AOC BOURGOGNE   CHARDONNAY Clos du Château Prestige </t>
  </si>
  <si>
    <t>DIVINE SYBILLE</t>
  </si>
  <si>
    <t xml:space="preserve">AOP SAINT-JOSEPH (Vendu en carton de 3 bouteilles)   </t>
  </si>
  <si>
    <t xml:space="preserve">AOP HERMITAGE (Vendu en carton de 3 bouteilles)     </t>
  </si>
  <si>
    <t xml:space="preserve">AOP HERMITAGE (Vendu en carton de 3 bouteilles)    </t>
  </si>
  <si>
    <t>PAS DES PHYLLADES</t>
  </si>
  <si>
    <t xml:space="preserve">VDF SYRAH   </t>
  </si>
  <si>
    <t xml:space="preserve">AOP RASTEAU   </t>
  </si>
  <si>
    <t xml:space="preserve">AOP GIGONDAS   </t>
  </si>
  <si>
    <t xml:space="preserve">VDF VIOGNIER   </t>
  </si>
  <si>
    <t xml:space="preserve">AOP CROZES-HERMITAGE   </t>
  </si>
  <si>
    <t xml:space="preserve">AOP CONDRIEU   </t>
  </si>
  <si>
    <t>LES HERITIERS ALBERT BERNARD</t>
  </si>
  <si>
    <t xml:space="preserve">VDF LES GREGES   </t>
  </si>
  <si>
    <t xml:space="preserve">AOP VACQUEYRAS   </t>
  </si>
  <si>
    <t xml:space="preserve">AOP VACQUEYRAS   La Garrigue  </t>
  </si>
  <si>
    <t>HERITAGE CAVARE</t>
  </si>
  <si>
    <t xml:space="preserve">AOP CHATEAUNEUF-DU-PAPE   </t>
  </si>
  <si>
    <t xml:space="preserve">AOP COTES DU RHONE   </t>
  </si>
  <si>
    <t xml:space="preserve">VDF MUSCAT A PETITS GRAINS   </t>
  </si>
  <si>
    <t xml:space="preserve">VDF SECUNDUS    </t>
  </si>
  <si>
    <t xml:space="preserve">AOP Côtes du Rhône Villages CHUSCLAN    </t>
  </si>
  <si>
    <t xml:space="preserve">AOP Côtes du Rhône Villages SEGURET    </t>
  </si>
  <si>
    <t xml:space="preserve">AOP Côtes du Rhône Villages LAUDUN   </t>
  </si>
  <si>
    <t>PIERRE-ETIENNE THOMAS</t>
  </si>
  <si>
    <t xml:space="preserve">VDF LES FRERES  GRENACHE SYRAH </t>
  </si>
  <si>
    <t xml:space="preserve">AOC BANDOL   </t>
  </si>
  <si>
    <t xml:space="preserve">VDF LES FRERES  SYRAH </t>
  </si>
  <si>
    <t>DOMAINE DE SURIANE</t>
  </si>
  <si>
    <t xml:space="preserve">IGP MEDITERRANEE   </t>
  </si>
  <si>
    <t xml:space="preserve">AOP COTEAUX D'AIX-EN-PROVENCE   </t>
  </si>
  <si>
    <t>LES DEUX OLIVIERS</t>
  </si>
  <si>
    <t xml:space="preserve">VDF LES DEUX OLIVIERS    </t>
  </si>
  <si>
    <t xml:space="preserve">VDF LES DEUX OLIVIERS   CINSAULT  </t>
  </si>
  <si>
    <t xml:space="preserve">VDF LES DEUX OLIVIERS   SYRAH-VIOGNIER </t>
  </si>
  <si>
    <t>BIB &amp; ROSE</t>
  </si>
  <si>
    <t xml:space="preserve">VUE BIB GRAMON    </t>
  </si>
  <si>
    <t xml:space="preserve">VUE GRAIN DE FOLIE   </t>
  </si>
  <si>
    <t>PERLA D'ISULA</t>
  </si>
  <si>
    <t xml:space="preserve">IGP SCIACCARELLU  Ile de beauté </t>
  </si>
  <si>
    <t xml:space="preserve">IGP NIELLUCCIO  Ile de beauté </t>
  </si>
  <si>
    <t xml:space="preserve">IGP VERMENTINO  Ile de beauté </t>
  </si>
  <si>
    <t>COFFRETS</t>
  </si>
  <si>
    <t xml:space="preserve"> L'AMATEUR   </t>
  </si>
  <si>
    <t xml:space="preserve"> L'EPICURIEN   </t>
  </si>
  <si>
    <t xml:space="preserve"> L'EXPERIMENTE   </t>
  </si>
  <si>
    <t xml:space="preserve"> LE SOMMELIER   </t>
  </si>
  <si>
    <t xml:space="preserve">AOC COTES DU RHONE   Vieilles Vignes </t>
  </si>
  <si>
    <t xml:space="preserve">AOC COTES DU RHONE    </t>
  </si>
  <si>
    <t xml:space="preserve">VDF SYRAH  Rencontre Sauvage </t>
  </si>
  <si>
    <t xml:space="preserve">VDF VIOGNIER  Le Temps du Grapillage </t>
  </si>
  <si>
    <t>VILLA D'ERG</t>
  </si>
  <si>
    <t xml:space="preserve">VDF LE SENTIER DES DENTELLES  BIO  </t>
  </si>
  <si>
    <t xml:space="preserve">AOP COTES DU RHONE  BIO  </t>
  </si>
  <si>
    <t xml:space="preserve">AOP Côtes du Rhône Villages  VISAN  BIO Clos des mûres </t>
  </si>
  <si>
    <t xml:space="preserve">AOP Côtes du Rhône Villages PLAN-DE-DIEU BIO  </t>
  </si>
  <si>
    <t xml:space="preserve">AOP TAVEL BIO  </t>
  </si>
  <si>
    <t>ORATOIRE DES QUATRE VENTS</t>
  </si>
  <si>
    <t xml:space="preserve">AOC MINERVOIS   L'Aouro  </t>
  </si>
  <si>
    <t xml:space="preserve">VDF LE ZEPHYR   Cabernet Sauvignon - Merlot </t>
  </si>
  <si>
    <t xml:space="preserve">AOP CORBIERES  L'Aquilon </t>
  </si>
  <si>
    <t xml:space="preserve">AOC SAINT-CHINIAN  Le Grégal </t>
  </si>
  <si>
    <t xml:space="preserve">LANGUEDOC </t>
  </si>
  <si>
    <t xml:space="preserve">AOC FAUGERES    </t>
  </si>
  <si>
    <t xml:space="preserve">AOC MINERVOIS   </t>
  </si>
  <si>
    <t xml:space="preserve">AOP PIC SAINT LOUP   </t>
  </si>
  <si>
    <t>VDI - MARA VOLPI</t>
  </si>
  <si>
    <t xml:space="preserve">VDI ROSATO    Vino rosato senza DOP/IGP </t>
  </si>
  <si>
    <t xml:space="preserve">VDI SANGIOVESE IGP PUGLIA   </t>
  </si>
  <si>
    <t xml:space="preserve">VDI CHARDONNAY IGP PUGLIA   </t>
  </si>
  <si>
    <t>CHAMPAGNES - EFFERVESCENTS</t>
  </si>
  <si>
    <t>Spumante CORTE ROSE    Terre Nardin</t>
  </si>
  <si>
    <t>DOC  PROSECCO  Extra Dry   Terre Nardin</t>
  </si>
  <si>
    <t>Vin Mousseux REINE DES LYS Blanc   Doux    Maison Colin Seguin</t>
  </si>
  <si>
    <t>Vin Mousseux REINE DES LYS Rosé   Doux    Maison Colin Seguin</t>
  </si>
  <si>
    <t xml:space="preserve">AOP BLANQUETTE DE LIMOUX  Blanquette Sieur d'Arques </t>
  </si>
  <si>
    <t>AOP CHAMPAGNE Brut     Charles Simon</t>
  </si>
  <si>
    <t>AOP CHAMPAGNE Brut Rosé    Charles Simon</t>
  </si>
  <si>
    <t>AOP CHAMPAGNE Blancs de Blancs    Charles Simon</t>
  </si>
  <si>
    <t>BORDEAUX MOELLEUX</t>
  </si>
  <si>
    <t>AOC BORDEAUX MOELLEUX    Château Pierron</t>
  </si>
  <si>
    <t>AOC SAINTE-CROIX-DU-MONT    Château Lépine</t>
  </si>
  <si>
    <t>AOC LOUPIAC    Château La Fontaine</t>
  </si>
  <si>
    <t>AOC MONBAZILLAC    Château Peyronette</t>
  </si>
  <si>
    <t>16-19</t>
  </si>
  <si>
    <t>MARQUIS AIME DE COLIGNAC</t>
  </si>
  <si>
    <t xml:space="preserve">VDF GONZAGUE DE COLIGNAC    </t>
  </si>
  <si>
    <t>17-18</t>
  </si>
  <si>
    <t xml:space="preserve">AOC MADIRAN   </t>
  </si>
  <si>
    <t>17 - 19</t>
  </si>
  <si>
    <t xml:space="preserve">VDF COLOMBINE DE COLIGNAC   </t>
  </si>
  <si>
    <t xml:space="preserve">AOC COTES-DE-MONTRAVEL   </t>
  </si>
  <si>
    <t>20 - 21</t>
  </si>
  <si>
    <t xml:space="preserve">AOC PACHERENC-DU-VIC-BILH   </t>
  </si>
  <si>
    <t>18 - 19</t>
  </si>
  <si>
    <t xml:space="preserve">AOC JURANCON   </t>
  </si>
  <si>
    <t xml:space="preserve">VDF SECRETS DE COLIGNAC    </t>
  </si>
  <si>
    <t>PAVILLON LA CROIX MONSOGNAC</t>
  </si>
  <si>
    <t xml:space="preserve">VDF SAUVIGNON   </t>
  </si>
  <si>
    <t xml:space="preserve">VDF MERLOT   </t>
  </si>
  <si>
    <t xml:space="preserve">VDF MALBEC   </t>
  </si>
  <si>
    <t>BORDEAUX - ENTRE-DEUX-MERS</t>
  </si>
  <si>
    <t>AOC ENTRE-DEUX-MERS  Cuvée Clémence  Cheval Quancard</t>
  </si>
  <si>
    <t>AOC BORDEAUX    Château Bel-Air Ragon</t>
  </si>
  <si>
    <t>AOC BORDEAUX    Château Tayat</t>
  </si>
  <si>
    <t xml:space="preserve">AOC CÔTES DE BORDEAUX  Réserve  Château Nardou </t>
  </si>
  <si>
    <t>BORDEAUX - RIVE GAUCHE</t>
  </si>
  <si>
    <t>AOC GRAVES DE VAYRES    Château Haut Gayat</t>
  </si>
  <si>
    <t>AOC GRAVES     Château Baccus</t>
  </si>
  <si>
    <t>AOC MEDOC CRU BOURGEOIS    Château Moulin de Taffard</t>
  </si>
  <si>
    <t>AOC LISTRAC-MEDOC    Château Cantegric</t>
  </si>
  <si>
    <t>AOC MOULIS    Château Tour Granins Grand Poujeaux</t>
  </si>
  <si>
    <t>AOP HAUT-MEDOC CRU BOURGEOIS EXCEPTIONNEL Château du Taillan (Vendu en caisse bois)</t>
  </si>
  <si>
    <t>AOP HAUT-MEDOC   Cuvée des sœurs  Château la Dame Blanche</t>
  </si>
  <si>
    <t>AOP HAUT-MEDOC   Les Dames du Taillan  Château du Taillan</t>
  </si>
  <si>
    <t>AOP SAINT-ESTEPHE    Baron d'Estours du Château Tour St-Fort</t>
  </si>
  <si>
    <t>AOP SAINT-ESTEPHE     Château Les Hauts de Gadet</t>
  </si>
  <si>
    <t xml:space="preserve">BORDEAUX - RIVE DROITE </t>
  </si>
  <si>
    <t>AOC PUISSEGUIN SAINT-EMILION    Château Dubard Bel-Air</t>
  </si>
  <si>
    <t>AOC CÔTES-DE-BOURG    Château Haut Barateau</t>
  </si>
  <si>
    <t>AOC LUSSAC SAINT-EMILION    Château La Rose</t>
  </si>
  <si>
    <t>AOP LALANDE-DE-POMEROL  L'héritage du clos  Clos des grands moines</t>
  </si>
  <si>
    <t>AOP LALANDE-DE-POMEROL  Cuvée les Eymerites  Château Vieille Dynastie</t>
  </si>
  <si>
    <t>VDF MALBEC Le Couvent Sainte Luce</t>
  </si>
  <si>
    <t xml:space="preserve">AOC FRONSAC  Cuvée Vieux Laroque  Château la Croix Laroque </t>
  </si>
  <si>
    <t>AOC SAINT-EMILION Castel Albion</t>
  </si>
  <si>
    <t>AOC SAINT-EMILION Grand Cru Château de Rol</t>
  </si>
  <si>
    <t>AOC SAINT-EMILION Grand Cru Château Touzinat</t>
  </si>
  <si>
    <t xml:space="preserve">COLLECTION BORDEAUX </t>
  </si>
  <si>
    <t>AOC SAINT-EMILION Grand Cru Château Vieux Lavergne</t>
  </si>
  <si>
    <t>AOC MARGAUX Castel Albion</t>
  </si>
  <si>
    <t>AOC PAUILLAC Castel Albion</t>
  </si>
  <si>
    <t>AOC PAUILLAC Château Artigues</t>
  </si>
  <si>
    <t xml:space="preserve">AOC POMEROL  La Fleur des Ormes Château Grangeneuve </t>
  </si>
  <si>
    <t>VAL DE LOIRE</t>
  </si>
  <si>
    <t>AOC ANJOU     Domaine de la Guillaumerie</t>
  </si>
  <si>
    <t>AOC ANJOU-VILLAGES    Domaine de la Guillaumerie</t>
  </si>
  <si>
    <t>AOC COTEAUX-DU-LAYON    Domaine de la Guillaumerie</t>
  </si>
  <si>
    <t>VDF SAUVIGNON    Le temps des rois</t>
  </si>
  <si>
    <t>VDF CHENANSON    Le temps des rois</t>
  </si>
  <si>
    <t>VDF CHENIN    Le temps des rois</t>
  </si>
  <si>
    <t>AOP ROSE D'ANJOU     Domaine de l'Angelière</t>
  </si>
  <si>
    <t>AOP BOURGUEIL    Nathalie Omasson</t>
  </si>
  <si>
    <t>AOP SAINT-NICOLAS-DE-BOURGUEIL    Catherine et Richard Réthoré</t>
  </si>
  <si>
    <t>AOC SAUMUR-CHAMPIGNY    Domaine des Galmoises</t>
  </si>
  <si>
    <t>ANNE DEXEMPLE</t>
  </si>
  <si>
    <t xml:space="preserve">AOC COTEAUX-DU-LAYON   </t>
  </si>
  <si>
    <t xml:space="preserve">AOP BOURGUEIL   </t>
  </si>
  <si>
    <t xml:space="preserve">VDF CABERNET ROSE   </t>
  </si>
  <si>
    <t>LA CROIX PIE CHAUX</t>
  </si>
  <si>
    <t xml:space="preserve">VDF CHENIN   </t>
  </si>
  <si>
    <t xml:space="preserve">AOP VOUVRAY   </t>
  </si>
  <si>
    <t xml:space="preserve">AOP SAINT-NICOLAS-DE-BOURGUEIL   </t>
  </si>
  <si>
    <t>MAISON DESCHESNES</t>
  </si>
  <si>
    <t xml:space="preserve">AOP SANCERRE   </t>
  </si>
  <si>
    <t xml:space="preserve">AOP MENETOU-SALON   </t>
  </si>
  <si>
    <t xml:space="preserve">VDF L'ORGUEIL DE BERENICE  PINOT NOIR  </t>
  </si>
  <si>
    <t xml:space="preserve">VDF LES SONGES DE CAMILLE  SAUVIGNON  </t>
  </si>
  <si>
    <t>MICHEL KURTZ</t>
  </si>
  <si>
    <t xml:space="preserve">VDF PINOT NOIR    </t>
  </si>
  <si>
    <t xml:space="preserve">VDF MUSCAT    </t>
  </si>
  <si>
    <t xml:space="preserve">VDF PINOT BLANC   </t>
  </si>
  <si>
    <t xml:space="preserve">VDF PINOT GRIS   Prestige </t>
  </si>
  <si>
    <t xml:space="preserve">AOC ALSACE RIESLING  Cuvée Anne  </t>
  </si>
  <si>
    <t xml:space="preserve">AOC ALSACE Grand Cru RIESLING   Grand cru Furstentum </t>
  </si>
  <si>
    <t xml:space="preserve">AOC ALSACE PINOT GRIS  Cuvée Caroline  </t>
  </si>
  <si>
    <t xml:space="preserve">AOC ALSACE GEWURZTRAMINER   Cuvée Isabelle </t>
  </si>
  <si>
    <t xml:space="preserve">AOC ALSACE Grand Cru GEWURZTRAMINER   Grand Cru Kaefferkopf </t>
  </si>
  <si>
    <t xml:space="preserve">AOC ALSACE GEWURZTRAMINER  Bio Vendanges Tardives  </t>
  </si>
  <si>
    <t>STEPHAN MULHER</t>
  </si>
  <si>
    <t xml:space="preserve">VDA GEWURZTRAMINER   </t>
  </si>
  <si>
    <t xml:space="preserve">VDA SYLVANER   </t>
  </si>
  <si>
    <t xml:space="preserve">VDA RIESLING   </t>
  </si>
  <si>
    <t>* "L'écart" correspond à la différence constatée entre les prix P.P.* et les Prix C.G., exprimé en %.</t>
  </si>
  <si>
    <t>Pour plus d’informations, consultez nos CGV sur www.vente-directe-dv.com</t>
  </si>
  <si>
    <t>** La composition des coffrets est disponible sur catalogue ou sur notre site internet.</t>
  </si>
  <si>
    <t>Offre valable en France métropolitaine.</t>
  </si>
  <si>
    <t>Service client : 0805 037 730 (numéro vert) Disponible du lundi au vendredi de 8h30 à 12h30 et de 13h30 à 17h30.</t>
  </si>
  <si>
    <t>Les informations personnelles recueillies sur ce bon de commande sont nécessaires pour la gestion et l'exécution de votre commande par D&amp;V Elles sont enregistrées et destinées à l’usage propre de D&amp;V, ou toute autre société du groupe affiliées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t>
  </si>
  <si>
    <t>www.domaines-villages.com</t>
  </si>
  <si>
    <t>Domaines &amp; Villages - 46, Rue de Chevignerot - 21200 BEAUNE</t>
  </si>
  <si>
    <t>www.vente-directe-dv.com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</si>
</sst>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C]_-;\-* #,##0.00\ [$€-40C]_-;_-* &quot;-&quot;??\ [$€-40C]_-;_-@_-"/>
    <numFmt numFmtId="165" formatCode="#,##0.00\ &quot;€&quot;"/>
  </numFmts>
  <fonts count="4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rgb="FF0B3750"/>
      <name val="Calibri"/>
      <family val="2"/>
      <scheme val="minor"/>
    </font>
    <font>
      <i/>
      <sz val="11"/>
      <color rgb="FF5A5587"/>
      <name val="Calibri"/>
      <family val="2"/>
      <scheme val="minor"/>
    </font>
    <font>
      <i/>
      <sz val="11"/>
      <name val="Calibri"/>
      <family val="2"/>
      <scheme val="minor"/>
    </font>
    <font>
      <i/>
      <sz val="11"/>
      <color rgb="FFC55F4D"/>
      <name val="Calibri"/>
      <family val="2"/>
      <scheme val="minor"/>
    </font>
    <font>
      <b/>
      <sz val="10"/>
      <color theme="1"/>
      <name val="Calibri"/>
      <family val="2"/>
      <scheme val="minor"/>
    </font>
    <font>
      <b/>
      <sz val="11"/>
      <color rgb="FFFF0000"/>
      <name val="Calibri"/>
      <family val="2"/>
      <scheme val="minor"/>
    </font>
    <font>
      <b/>
      <sz val="10"/>
      <color theme="0"/>
      <name val="Calibri"/>
      <family val="2"/>
      <scheme val="minor"/>
    </font>
    <font>
      <b/>
      <sz val="9"/>
      <name val="Calibri"/>
      <family val="2"/>
      <scheme val="minor"/>
    </font>
    <font>
      <b/>
      <sz val="10"/>
      <name val="Calibri"/>
      <family val="2"/>
      <scheme val="minor"/>
    </font>
    <font>
      <b/>
      <sz val="14"/>
      <color theme="0"/>
      <name val="Calibri"/>
      <family val="2"/>
      <scheme val="minor"/>
    </font>
    <font>
      <sz val="14"/>
      <color theme="0"/>
      <name val="Calibri"/>
      <family val="2"/>
      <scheme val="minor"/>
    </font>
    <font>
      <b/>
      <sz val="12"/>
      <color theme="0"/>
      <name val="Calibri"/>
      <family val="2"/>
      <scheme val="minor"/>
    </font>
    <font>
      <sz val="10"/>
      <color theme="1" tint="0.34998626667073579"/>
      <name val="Calibri"/>
      <family val="2"/>
      <scheme val="minor"/>
    </font>
    <font>
      <b/>
      <sz val="11"/>
      <color rgb="FF5C4D85"/>
      <name val="Calibri"/>
      <family val="2"/>
      <scheme val="minor"/>
    </font>
    <font>
      <sz val="10"/>
      <color theme="1"/>
      <name val="Calibri"/>
      <family val="2"/>
      <scheme val="minor"/>
    </font>
    <font>
      <sz val="8"/>
      <name val="Calibri"/>
      <family val="2"/>
      <scheme val="minor"/>
    </font>
    <font>
      <sz val="9"/>
      <name val="Calibri"/>
      <family val="2"/>
      <scheme val="minor"/>
    </font>
    <font>
      <sz val="12"/>
      <color theme="0"/>
      <name val="Calibri"/>
      <family val="2"/>
      <scheme val="minor"/>
    </font>
    <font>
      <b/>
      <sz val="11"/>
      <color theme="0"/>
      <name val="Raleway"/>
      <family val="2"/>
    </font>
    <font>
      <sz val="11"/>
      <color theme="0"/>
      <name val="Raleway"/>
      <family val="2"/>
    </font>
    <font>
      <b/>
      <sz val="11"/>
      <color rgb="FF002060"/>
      <name val="Raleway"/>
      <family val="2"/>
    </font>
    <font>
      <b/>
      <sz val="10"/>
      <color theme="1"/>
      <name val="Raleway"/>
      <family val="2"/>
    </font>
    <font>
      <sz val="10"/>
      <name val="Calibri"/>
      <family val="2"/>
      <scheme val="minor"/>
    </font>
    <font>
      <strike/>
      <sz val="10"/>
      <color theme="1"/>
      <name val="Calibri"/>
      <family val="2"/>
      <scheme val="minor"/>
    </font>
    <font>
      <sz val="10"/>
      <color theme="3" tint="-0.499984740745262"/>
      <name val="Calibri"/>
      <family val="2"/>
      <scheme val="minor"/>
    </font>
    <font>
      <sz val="10"/>
      <color rgb="FF000000"/>
      <name val="Calibri"/>
      <family val="2"/>
      <scheme val="minor"/>
    </font>
    <font>
      <strike/>
      <sz val="10"/>
      <color rgb="FF000000"/>
      <name val="Calibri"/>
      <family val="2"/>
      <scheme val="minor"/>
    </font>
    <font>
      <u/>
      <sz val="11"/>
      <color theme="10"/>
      <name val="Calibri"/>
      <family val="2"/>
      <scheme val="minor"/>
    </font>
    <font>
      <sz val="10"/>
      <color theme="0"/>
      <name val="Raleway"/>
      <family val="2"/>
    </font>
    <font>
      <b/>
      <sz val="9"/>
      <color theme="0"/>
      <name val="Raleway"/>
      <family val="2"/>
    </font>
    <font>
      <b/>
      <sz val="8"/>
      <color theme="0"/>
      <name val="Raleway"/>
      <family val="2"/>
    </font>
    <font>
      <b/>
      <u/>
      <sz val="11"/>
      <color theme="0"/>
      <name val="Raleway"/>
      <family val="2"/>
    </font>
    <font>
      <b/>
      <sz val="7"/>
      <color theme="0"/>
      <name val="Raleway"/>
      <family val="2"/>
    </font>
    <font>
      <sz val="10"/>
      <color theme="3" tint="-0.249977111117893"/>
      <name val="Calibri"/>
      <family val="2"/>
      <scheme val="minor"/>
    </font>
    <font>
      <b/>
      <sz val="12"/>
      <color rgb="FF00B050"/>
      <name val="Khand SemiBold"/>
    </font>
    <font>
      <b/>
      <sz val="12"/>
      <color rgb="FF5A5587"/>
      <name val="Khand SemiBold"/>
    </font>
  </fonts>
  <fills count="4">
    <fill>
      <patternFill patternType="none"/>
    </fill>
    <fill>
      <patternFill patternType="gray125"/>
    </fill>
    <fill>
      <patternFill patternType="solid">
        <fgColor theme="4" tint="-0.499984740745262"/>
        <bgColor indexed="64"/>
      </patternFill>
    </fill>
    <fill>
      <patternFill patternType="solid">
        <fgColor theme="9" tint="0.39997558519241921"/>
        <bgColor indexed="64"/>
      </patternFill>
    </fill>
  </fills>
  <borders count="34">
    <border>
      <left/>
      <right/>
      <top/>
      <bottom/>
      <diagonal/>
    </border>
    <border>
      <left style="thin">
        <color rgb="FF5A5587"/>
      </left>
      <right style="thin">
        <color rgb="FF5A5587"/>
      </right>
      <top style="thin">
        <color rgb="FF5A5587"/>
      </top>
      <bottom style="thin">
        <color rgb="FF5A5587"/>
      </bottom>
      <diagonal/>
    </border>
    <border>
      <left/>
      <right/>
      <top/>
      <bottom style="thin">
        <color rgb="FF003D52"/>
      </bottom>
      <diagonal/>
    </border>
    <border>
      <left style="thin">
        <color rgb="FF003D52"/>
      </left>
      <right/>
      <top style="thin">
        <color rgb="FF003D52"/>
      </top>
      <bottom/>
      <diagonal/>
    </border>
    <border>
      <left/>
      <right/>
      <top style="thin">
        <color rgb="FF003D52"/>
      </top>
      <bottom/>
      <diagonal/>
    </border>
    <border>
      <left style="thin">
        <color rgb="FF003D52"/>
      </left>
      <right/>
      <top/>
      <bottom/>
      <diagonal/>
    </border>
    <border>
      <left/>
      <right style="thin">
        <color rgb="FF003D5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rgb="FF5A5587"/>
      </left>
      <right/>
      <top style="thin">
        <color rgb="FF5A5587"/>
      </top>
      <bottom style="thin">
        <color rgb="FF5A5587"/>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5A5587"/>
      </right>
      <top style="thin">
        <color rgb="FF5A5587"/>
      </top>
      <bottom style="thin">
        <color rgb="FF5A5587"/>
      </bottom>
      <diagonal/>
    </border>
    <border>
      <left style="thin">
        <color rgb="FF5A5587"/>
      </left>
      <right style="medium">
        <color indexed="64"/>
      </right>
      <top style="thin">
        <color rgb="FF5A5587"/>
      </top>
      <bottom style="thin">
        <color rgb="FF5A5587"/>
      </bottom>
      <diagonal/>
    </border>
    <border>
      <left style="medium">
        <color indexed="64"/>
      </left>
      <right/>
      <top style="thin">
        <color rgb="FF003D52"/>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33" fillId="0" borderId="0" applyNumberFormat="0" applyFill="0" applyBorder="0" applyAlignment="0" applyProtection="0"/>
  </cellStyleXfs>
  <cellXfs count="159">
    <xf numFmtId="0" fontId="0" fillId="0" borderId="0" xfId="0"/>
    <xf numFmtId="1" fontId="18" fillId="0" borderId="9" xfId="0" applyNumberFormat="1" applyFont="1" applyBorder="1" applyAlignment="1" applyProtection="1">
      <alignment horizontal="center" vertical="center"/>
      <protection locked="0"/>
    </xf>
    <xf numFmtId="1" fontId="20" fillId="0" borderId="9" xfId="0" applyNumberFormat="1" applyFont="1" applyBorder="1" applyAlignment="1" applyProtection="1">
      <alignment horizontal="center" vertical="center"/>
      <protection locked="0"/>
    </xf>
    <xf numFmtId="1" fontId="20" fillId="0" borderId="11" xfId="0" applyNumberFormat="1" applyFont="1" applyBorder="1" applyAlignment="1" applyProtection="1">
      <alignment horizontal="center" vertical="center"/>
      <protection locked="0"/>
    </xf>
    <xf numFmtId="165" fontId="0" fillId="0" borderId="0" xfId="0" applyNumberFormat="1" applyAlignment="1">
      <alignment horizontal="center" vertical="center"/>
    </xf>
    <xf numFmtId="1" fontId="0" fillId="0" borderId="0" xfId="0" applyNumberFormat="1" applyAlignment="1">
      <alignment horizontal="center" vertical="center"/>
    </xf>
    <xf numFmtId="0" fontId="25" fillId="2" borderId="4" xfId="0" applyFont="1" applyFill="1" applyBorder="1" applyAlignment="1">
      <alignment horizontal="center"/>
    </xf>
    <xf numFmtId="0" fontId="24" fillId="2" borderId="3" xfId="0" applyFont="1" applyFill="1" applyBorder="1" applyAlignment="1">
      <alignment horizontal="left"/>
    </xf>
    <xf numFmtId="0" fontId="25" fillId="2" borderId="6" xfId="0" applyFont="1" applyFill="1" applyBorder="1" applyAlignment="1">
      <alignment horizontal="center"/>
    </xf>
    <xf numFmtId="0" fontId="24" fillId="2" borderId="5" xfId="0" applyFont="1" applyFill="1" applyBorder="1" applyAlignment="1">
      <alignment horizontal="left"/>
    </xf>
    <xf numFmtId="0" fontId="20" fillId="0" borderId="7" xfId="0" applyFont="1" applyBorder="1"/>
    <xf numFmtId="0" fontId="20" fillId="0" borderId="7" xfId="0" applyFont="1" applyBorder="1" applyAlignment="1">
      <alignment horizontal="center"/>
    </xf>
    <xf numFmtId="0" fontId="28" fillId="0" borderId="8" xfId="0" applyFont="1" applyBorder="1" applyAlignment="1">
      <alignment horizontal="center" vertical="center"/>
    </xf>
    <xf numFmtId="0" fontId="20" fillId="0" borderId="0" xfId="0" applyFont="1"/>
    <xf numFmtId="0" fontId="20" fillId="0" borderId="9" xfId="0" applyFont="1" applyBorder="1"/>
    <xf numFmtId="0" fontId="20" fillId="0" borderId="9" xfId="0" applyFont="1" applyBorder="1" applyAlignment="1">
      <alignment horizontal="center"/>
    </xf>
    <xf numFmtId="0" fontId="28" fillId="0" borderId="9" xfId="0" applyFont="1" applyBorder="1" applyAlignment="1">
      <alignment horizontal="center" vertical="center"/>
    </xf>
    <xf numFmtId="164" fontId="29" fillId="0" borderId="9" xfId="0" applyNumberFormat="1" applyFont="1" applyBorder="1"/>
    <xf numFmtId="165" fontId="20" fillId="0" borderId="9" xfId="1" applyNumberFormat="1" applyFont="1" applyFill="1" applyBorder="1" applyAlignment="1" applyProtection="1">
      <alignment horizontal="center" vertical="center"/>
    </xf>
    <xf numFmtId="165" fontId="20" fillId="0" borderId="9" xfId="0" applyNumberFormat="1"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xf numFmtId="0" fontId="20" fillId="0" borderId="11" xfId="0" applyFont="1" applyBorder="1" applyAlignment="1">
      <alignment horizontal="center"/>
    </xf>
    <xf numFmtId="0" fontId="28" fillId="0" borderId="11" xfId="0" applyFont="1" applyBorder="1" applyAlignment="1">
      <alignment horizontal="center" vertical="center"/>
    </xf>
    <xf numFmtId="164" fontId="29" fillId="0" borderId="11" xfId="0" applyNumberFormat="1" applyFont="1" applyBorder="1"/>
    <xf numFmtId="0" fontId="20" fillId="0" borderId="13" xfId="0" applyFont="1" applyBorder="1"/>
    <xf numFmtId="0" fontId="20" fillId="0" borderId="13" xfId="0" applyFont="1" applyBorder="1" applyAlignment="1">
      <alignment horizontal="center"/>
    </xf>
    <xf numFmtId="0" fontId="28" fillId="0" borderId="13" xfId="0" applyFont="1" applyBorder="1" applyAlignment="1">
      <alignment horizontal="center" vertical="center"/>
    </xf>
    <xf numFmtId="164" fontId="29" fillId="0" borderId="13" xfId="0" applyNumberFormat="1" applyFont="1" applyBorder="1"/>
    <xf numFmtId="0" fontId="20" fillId="0" borderId="9" xfId="0" applyFont="1" applyBorder="1" applyAlignment="1">
      <alignment vertical="top"/>
    </xf>
    <xf numFmtId="165" fontId="29" fillId="0" borderId="9" xfId="0" applyNumberFormat="1" applyFont="1" applyBorder="1" applyAlignment="1">
      <alignment horizontal="center" vertical="center"/>
    </xf>
    <xf numFmtId="165" fontId="30" fillId="0" borderId="9" xfId="0" applyNumberFormat="1" applyFont="1" applyBorder="1" applyAlignment="1">
      <alignment horizontal="center" vertical="center"/>
    </xf>
    <xf numFmtId="0" fontId="20" fillId="0" borderId="9" xfId="0" applyFont="1" applyBorder="1" applyAlignment="1">
      <alignment horizontal="left" vertical="center"/>
    </xf>
    <xf numFmtId="0" fontId="10" fillId="0" borderId="9" xfId="0" applyFont="1" applyBorder="1" applyAlignment="1">
      <alignment horizontal="center" vertical="center"/>
    </xf>
    <xf numFmtId="165" fontId="31" fillId="0" borderId="9" xfId="1" applyNumberFormat="1" applyFont="1" applyFill="1" applyBorder="1" applyAlignment="1" applyProtection="1">
      <alignment horizontal="center" vertical="center"/>
    </xf>
    <xf numFmtId="165" fontId="28" fillId="0" borderId="9" xfId="1" applyNumberFormat="1" applyFont="1" applyFill="1" applyBorder="1" applyAlignment="1" applyProtection="1">
      <alignment horizontal="center" vertical="center"/>
    </xf>
    <xf numFmtId="0" fontId="28" fillId="0" borderId="9" xfId="0" quotePrefix="1" applyFont="1" applyBorder="1" applyAlignment="1">
      <alignment horizontal="center" vertical="center"/>
    </xf>
    <xf numFmtId="165" fontId="32" fillId="0" borderId="9" xfId="0" applyNumberFormat="1" applyFont="1" applyBorder="1" applyAlignment="1">
      <alignment horizontal="center" vertical="center"/>
    </xf>
    <xf numFmtId="165" fontId="39" fillId="0" borderId="9" xfId="1" applyNumberFormat="1" applyFont="1" applyFill="1" applyBorder="1" applyAlignment="1" applyProtection="1">
      <alignment horizontal="center" vertical="center"/>
    </xf>
    <xf numFmtId="0" fontId="20" fillId="0" borderId="11" xfId="0" applyFont="1" applyBorder="1" applyAlignment="1">
      <alignment vertical="top"/>
    </xf>
    <xf numFmtId="165" fontId="29" fillId="0" borderId="11" xfId="0" applyNumberFormat="1" applyFont="1" applyBorder="1" applyAlignment="1">
      <alignment horizontal="center" vertical="center"/>
    </xf>
    <xf numFmtId="165" fontId="20" fillId="0" borderId="11" xfId="1" applyNumberFormat="1" applyFont="1" applyFill="1" applyBorder="1" applyAlignment="1" applyProtection="1">
      <alignment horizontal="center" vertical="center"/>
    </xf>
    <xf numFmtId="0" fontId="25" fillId="2" borderId="11" xfId="0" applyFont="1" applyFill="1" applyBorder="1"/>
    <xf numFmtId="0" fontId="36" fillId="2" borderId="11" xfId="0" applyFont="1" applyFill="1" applyBorder="1"/>
    <xf numFmtId="0" fontId="10" fillId="0" borderId="19" xfId="0" applyFont="1" applyBorder="1" applyAlignment="1">
      <alignment horizontal="center" vertical="center"/>
    </xf>
    <xf numFmtId="0" fontId="0" fillId="0" borderId="20" xfId="0" applyBorder="1"/>
    <xf numFmtId="0" fontId="24" fillId="2" borderId="23" xfId="0" applyFont="1" applyFill="1" applyBorder="1" applyAlignment="1">
      <alignment horizontal="left" vertical="center"/>
    </xf>
    <xf numFmtId="0" fontId="24" fillId="2" borderId="19" xfId="0" applyFont="1" applyFill="1" applyBorder="1" applyAlignment="1">
      <alignment horizontal="left" vertical="center"/>
    </xf>
    <xf numFmtId="0" fontId="25" fillId="2" borderId="0" xfId="0" applyFont="1" applyFill="1" applyAlignment="1">
      <alignment horizontal="center"/>
    </xf>
    <xf numFmtId="0" fontId="14" fillId="0" borderId="19" xfId="0" applyFont="1" applyBorder="1" applyAlignment="1">
      <alignment horizontal="center" vertical="center"/>
    </xf>
    <xf numFmtId="0" fontId="13" fillId="0" borderId="0" xfId="0" applyFont="1" applyAlignment="1">
      <alignment horizontal="left" vertical="center"/>
    </xf>
    <xf numFmtId="165" fontId="22" fillId="0" borderId="0" xfId="0" applyNumberFormat="1" applyFont="1" applyAlignment="1">
      <alignment horizontal="center" vertical="center"/>
    </xf>
    <xf numFmtId="0" fontId="20" fillId="0" borderId="27" xfId="0" applyFont="1" applyBorder="1" applyAlignment="1">
      <alignment horizontal="center" vertical="center"/>
    </xf>
    <xf numFmtId="44" fontId="18" fillId="0" borderId="24" xfId="1" applyFont="1" applyFill="1" applyBorder="1" applyAlignment="1" applyProtection="1">
      <alignment vertical="center"/>
    </xf>
    <xf numFmtId="164" fontId="20" fillId="0" borderId="24" xfId="0" applyNumberFormat="1" applyFont="1" applyBorder="1"/>
    <xf numFmtId="44" fontId="20" fillId="0" borderId="24" xfId="0" applyNumberFormat="1" applyFont="1" applyBorder="1" applyAlignment="1">
      <alignment vertical="center"/>
    </xf>
    <xf numFmtId="0" fontId="20" fillId="0" borderId="27" xfId="0" applyFont="1" applyBorder="1" applyAlignment="1">
      <alignment horizontal="center"/>
    </xf>
    <xf numFmtId="0" fontId="20" fillId="0" borderId="27" xfId="0" applyFont="1" applyBorder="1" applyAlignment="1">
      <alignment horizontal="center" vertical="top"/>
    </xf>
    <xf numFmtId="0" fontId="20" fillId="0" borderId="28" xfId="0" applyFont="1" applyBorder="1" applyAlignment="1">
      <alignment horizontal="center" vertical="center"/>
    </xf>
    <xf numFmtId="44" fontId="20" fillId="0" borderId="25" xfId="0" applyNumberFormat="1" applyFont="1" applyBorder="1" applyAlignment="1">
      <alignment vertical="center"/>
    </xf>
    <xf numFmtId="44" fontId="0" fillId="0" borderId="30" xfId="0" applyNumberFormat="1" applyBorder="1" applyAlignment="1">
      <alignment horizontal="center"/>
    </xf>
    <xf numFmtId="0" fontId="34" fillId="2" borderId="28" xfId="0" applyFont="1" applyFill="1" applyBorder="1" applyAlignment="1">
      <alignment horizontal="left" vertical="center"/>
    </xf>
    <xf numFmtId="0" fontId="36" fillId="2" borderId="25" xfId="0" applyFont="1" applyFill="1" applyBorder="1" applyAlignment="1">
      <alignment horizontal="right"/>
    </xf>
    <xf numFmtId="0" fontId="34" fillId="2" borderId="19" xfId="0" applyFont="1" applyFill="1" applyBorder="1" applyAlignment="1">
      <alignment horizontal="left" vertical="center"/>
    </xf>
    <xf numFmtId="0" fontId="25" fillId="2" borderId="0" xfId="0" applyFont="1" applyFill="1"/>
    <xf numFmtId="0" fontId="35" fillId="2" borderId="0" xfId="0" applyFont="1" applyFill="1"/>
    <xf numFmtId="0" fontId="35" fillId="2" borderId="20" xfId="0" applyFont="1" applyFill="1" applyBorder="1" applyAlignment="1">
      <alignment horizontal="right"/>
    </xf>
    <xf numFmtId="0" fontId="35" fillId="2" borderId="19" xfId="0" applyFont="1" applyFill="1" applyBorder="1"/>
    <xf numFmtId="1" fontId="25" fillId="2" borderId="0" xfId="0" applyNumberFormat="1" applyFont="1" applyFill="1"/>
    <xf numFmtId="0" fontId="25" fillId="2" borderId="20" xfId="0" applyFont="1" applyFill="1" applyBorder="1"/>
    <xf numFmtId="0" fontId="35" fillId="2" borderId="20" xfId="0" applyFont="1" applyFill="1" applyBorder="1"/>
    <xf numFmtId="0" fontId="34" fillId="2" borderId="31" xfId="0" applyFont="1" applyFill="1" applyBorder="1" applyAlignment="1">
      <alignment vertical="center"/>
    </xf>
    <xf numFmtId="0" fontId="24" fillId="2" borderId="32" xfId="0" applyFont="1" applyFill="1" applyBorder="1"/>
    <xf numFmtId="0" fontId="37" fillId="2" borderId="32" xfId="2" applyFont="1" applyFill="1" applyBorder="1" applyAlignment="1" applyProtection="1"/>
    <xf numFmtId="0" fontId="37" fillId="2" borderId="33" xfId="2" applyFont="1" applyFill="1" applyBorder="1" applyAlignment="1" applyProtection="1">
      <alignment horizontal="right"/>
    </xf>
    <xf numFmtId="0" fontId="10" fillId="3" borderId="19" xfId="0" applyFont="1" applyFill="1" applyBorder="1" applyAlignment="1">
      <alignment horizontal="center" vertical="center"/>
    </xf>
    <xf numFmtId="0" fontId="15" fillId="3" borderId="0" xfId="0" applyFont="1" applyFill="1" applyAlignment="1">
      <alignment horizontal="left" vertical="center"/>
    </xf>
    <xf numFmtId="0" fontId="0" fillId="3" borderId="0" xfId="0" applyFill="1"/>
    <xf numFmtId="165" fontId="0" fillId="3" borderId="0" xfId="0" applyNumberFormat="1" applyFill="1" applyAlignment="1">
      <alignment horizontal="center" vertical="center"/>
    </xf>
    <xf numFmtId="1" fontId="0" fillId="3" borderId="0" xfId="0" applyNumberFormat="1" applyFill="1" applyAlignment="1">
      <alignment horizontal="center" vertical="center"/>
    </xf>
    <xf numFmtId="0" fontId="15" fillId="3" borderId="20" xfId="0" applyFont="1" applyFill="1" applyBorder="1" applyAlignment="1">
      <alignment horizontal="right" vertical="center"/>
    </xf>
    <xf numFmtId="0" fontId="12" fillId="3" borderId="19" xfId="0" applyFont="1" applyFill="1" applyBorder="1" applyAlignment="1">
      <alignment horizontal="center" vertical="center"/>
    </xf>
    <xf numFmtId="0" fontId="17"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xf>
    <xf numFmtId="165" fontId="4"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44" fontId="4" fillId="3" borderId="20" xfId="0" applyNumberFormat="1" applyFont="1" applyFill="1" applyBorder="1" applyAlignment="1">
      <alignment vertical="center"/>
    </xf>
    <xf numFmtId="0" fontId="2" fillId="3" borderId="0" xfId="0" applyFont="1" applyFill="1" applyAlignment="1">
      <alignment vertical="center"/>
    </xf>
    <xf numFmtId="0" fontId="2" fillId="3" borderId="0" xfId="0" applyFont="1" applyFill="1" applyAlignment="1">
      <alignment horizontal="center" vertical="center"/>
    </xf>
    <xf numFmtId="1" fontId="2" fillId="3" borderId="0" xfId="0" applyNumberFormat="1" applyFont="1" applyFill="1" applyAlignment="1">
      <alignment horizontal="center" vertical="center"/>
    </xf>
    <xf numFmtId="44" fontId="19" fillId="3" borderId="20" xfId="0" applyNumberFormat="1" applyFont="1" applyFill="1" applyBorder="1" applyAlignment="1">
      <alignment vertical="center"/>
    </xf>
    <xf numFmtId="44" fontId="2" fillId="3" borderId="20" xfId="0" applyNumberFormat="1"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pplyAlignment="1">
      <alignment horizontal="left" vertical="center"/>
    </xf>
    <xf numFmtId="44" fontId="2" fillId="3" borderId="20" xfId="0" applyNumberFormat="1" applyFont="1" applyFill="1" applyBorder="1" applyAlignment="1">
      <alignment horizontal="center" vertical="center"/>
    </xf>
    <xf numFmtId="0" fontId="10" fillId="3" borderId="19" xfId="0" applyFont="1" applyFill="1" applyBorder="1" applyAlignment="1">
      <alignment horizontal="right" vertical="center"/>
    </xf>
    <xf numFmtId="1" fontId="3" fillId="3" borderId="0" xfId="0" applyNumberFormat="1" applyFont="1" applyFill="1" applyAlignment="1">
      <alignment horizontal="center" vertical="center"/>
    </xf>
    <xf numFmtId="0" fontId="3" fillId="3" borderId="20" xfId="0" applyFont="1" applyFill="1" applyBorder="1" applyAlignment="1">
      <alignment horizontal="left" vertical="center"/>
    </xf>
    <xf numFmtId="44" fontId="3" fillId="3" borderId="20" xfId="0" applyNumberFormat="1" applyFont="1" applyFill="1" applyBorder="1" applyAlignment="1">
      <alignment horizontal="center" vertical="center"/>
    </xf>
    <xf numFmtId="0" fontId="3" fillId="3" borderId="19" xfId="0" applyFont="1" applyFill="1" applyBorder="1" applyAlignment="1">
      <alignment vertical="center"/>
    </xf>
    <xf numFmtId="0" fontId="3" fillId="3" borderId="0" xfId="0" applyFont="1" applyFill="1" applyAlignment="1">
      <alignment vertical="center"/>
    </xf>
    <xf numFmtId="44" fontId="3" fillId="3" borderId="0" xfId="1" applyFont="1" applyFill="1" applyBorder="1" applyAlignment="1" applyProtection="1">
      <alignment vertical="center"/>
    </xf>
    <xf numFmtId="165" fontId="1" fillId="3" borderId="0" xfId="1" applyNumberFormat="1" applyFont="1" applyFill="1" applyBorder="1" applyAlignment="1" applyProtection="1">
      <alignment horizontal="center" vertical="center"/>
    </xf>
    <xf numFmtId="0" fontId="11" fillId="0" borderId="2" xfId="0" applyFont="1" applyBorder="1" applyAlignment="1">
      <alignment horizontal="lef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40" fillId="0" borderId="21" xfId="0" applyFont="1" applyBorder="1" applyAlignment="1">
      <alignment horizontal="left" vertical="top" wrapText="1"/>
    </xf>
    <xf numFmtId="0" fontId="41" fillId="0" borderId="1" xfId="0" applyFont="1" applyBorder="1" applyAlignment="1">
      <alignment horizontal="left" vertical="top"/>
    </xf>
    <xf numFmtId="0" fontId="41" fillId="0" borderId="21" xfId="0" applyFont="1" applyBorder="1" applyAlignment="1">
      <alignment horizontal="left" vertical="top"/>
    </xf>
    <xf numFmtId="0" fontId="5" fillId="0" borderId="1" xfId="0" applyFont="1" applyBorder="1" applyAlignment="1">
      <alignment horizontal="left"/>
    </xf>
    <xf numFmtId="0" fontId="5" fillId="0" borderId="22" xfId="0" applyFont="1" applyBorder="1" applyAlignment="1">
      <alignment horizontal="left"/>
    </xf>
    <xf numFmtId="0" fontId="5" fillId="0" borderId="1" xfId="0" applyFont="1" applyBorder="1" applyAlignment="1">
      <alignment horizontal="left" wrapText="1"/>
    </xf>
    <xf numFmtId="0" fontId="5" fillId="0" borderId="22" xfId="0" applyFont="1" applyBorder="1" applyAlignment="1">
      <alignment horizontal="left" wrapText="1"/>
    </xf>
    <xf numFmtId="165" fontId="23" fillId="2" borderId="0" xfId="0" applyNumberFormat="1" applyFont="1" applyFill="1" applyAlignment="1">
      <alignment horizontal="center" vertical="center"/>
    </xf>
    <xf numFmtId="0" fontId="26" fillId="0" borderId="21"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7" fillId="0" borderId="15" xfId="0" applyFont="1" applyBorder="1" applyAlignment="1">
      <alignment horizontal="center" vertical="center"/>
    </xf>
    <xf numFmtId="0" fontId="13" fillId="0" borderId="21"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center" vertical="center"/>
    </xf>
    <xf numFmtId="0" fontId="17" fillId="2" borderId="19"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0" borderId="19" xfId="0" applyFont="1" applyBorder="1" applyAlignment="1">
      <alignment horizontal="center" vertical="center"/>
    </xf>
    <xf numFmtId="164" fontId="29" fillId="0" borderId="10" xfId="0" applyNumberFormat="1" applyFont="1" applyBorder="1" applyAlignment="1">
      <alignment horizontal="center" vertical="center"/>
    </xf>
    <xf numFmtId="164" fontId="29" fillId="0" borderId="14" xfId="0" applyNumberFormat="1" applyFont="1" applyBorder="1" applyAlignment="1">
      <alignment horizontal="center" vertical="center"/>
    </xf>
    <xf numFmtId="164" fontId="29" fillId="0" borderId="12" xfId="0" applyNumberFormat="1" applyFont="1" applyBorder="1" applyAlignment="1">
      <alignment horizontal="center" vertical="center"/>
    </xf>
    <xf numFmtId="165" fontId="20" fillId="0" borderId="11" xfId="1" applyNumberFormat="1" applyFont="1" applyFill="1" applyBorder="1" applyAlignment="1" applyProtection="1">
      <alignment horizontal="center" vertical="center"/>
    </xf>
    <xf numFmtId="165" fontId="20" fillId="0" borderId="0" xfId="1" applyNumberFormat="1" applyFont="1" applyFill="1" applyBorder="1" applyAlignment="1" applyProtection="1">
      <alignment horizontal="center" vertical="center"/>
    </xf>
    <xf numFmtId="165" fontId="20" fillId="0" borderId="13" xfId="1" applyNumberFormat="1" applyFont="1" applyFill="1" applyBorder="1" applyAlignment="1" applyProtection="1">
      <alignment horizontal="center" vertical="center"/>
    </xf>
    <xf numFmtId="165" fontId="20" fillId="0" borderId="11" xfId="0" applyNumberFormat="1" applyFont="1" applyBorder="1" applyAlignment="1">
      <alignment horizontal="center" vertical="center"/>
    </xf>
    <xf numFmtId="165" fontId="20" fillId="0" borderId="0" xfId="0" applyNumberFormat="1" applyFont="1" applyAlignment="1">
      <alignment horizontal="center" vertical="center"/>
    </xf>
    <xf numFmtId="165" fontId="20" fillId="0" borderId="13" xfId="0" applyNumberFormat="1" applyFont="1" applyBorder="1" applyAlignment="1">
      <alignment horizontal="center" vertical="center"/>
    </xf>
    <xf numFmtId="1" fontId="18" fillId="0" borderId="11" xfId="0" applyNumberFormat="1" applyFont="1" applyBorder="1" applyAlignment="1" applyProtection="1">
      <alignment horizontal="center" vertical="center"/>
      <protection locked="0"/>
    </xf>
    <xf numFmtId="1" fontId="18" fillId="0" borderId="0" xfId="0" applyNumberFormat="1" applyFont="1" applyAlignment="1" applyProtection="1">
      <alignment horizontal="center" vertical="center"/>
      <protection locked="0"/>
    </xf>
    <xf numFmtId="1" fontId="18" fillId="0" borderId="13" xfId="0" applyNumberFormat="1" applyFont="1" applyBorder="1" applyAlignment="1" applyProtection="1">
      <alignment horizontal="center" vertical="center"/>
      <protection locked="0"/>
    </xf>
    <xf numFmtId="0" fontId="18" fillId="0" borderId="28" xfId="0" applyFont="1" applyBorder="1" applyAlignment="1">
      <alignment horizontal="center" vertical="center"/>
    </xf>
    <xf numFmtId="0" fontId="18" fillId="0" borderId="29" xfId="0" applyFont="1" applyBorder="1" applyAlignment="1">
      <alignment horizontal="center" vertical="center"/>
    </xf>
    <xf numFmtId="44" fontId="18" fillId="0" borderId="25" xfId="1" applyFont="1" applyFill="1" applyBorder="1" applyAlignment="1" applyProtection="1">
      <alignment horizontal="center" vertical="center"/>
    </xf>
    <xf numFmtId="44" fontId="18" fillId="0" borderId="26" xfId="1" applyFont="1" applyFill="1" applyBorder="1" applyAlignment="1" applyProtection="1">
      <alignment horizontal="center" vertical="center"/>
    </xf>
    <xf numFmtId="165" fontId="23" fillId="2" borderId="0" xfId="0" applyNumberFormat="1" applyFont="1" applyFill="1" applyAlignment="1">
      <alignment horizontal="center" vertical="center" wrapText="1"/>
    </xf>
    <xf numFmtId="1" fontId="17" fillId="2" borderId="0" xfId="0" applyNumberFormat="1" applyFont="1" applyFill="1" applyAlignment="1">
      <alignment horizontal="center" vertical="center" wrapText="1"/>
    </xf>
    <xf numFmtId="0" fontId="17" fillId="2" borderId="20" xfId="0" applyFont="1" applyFill="1" applyBorder="1" applyAlignment="1">
      <alignment horizontal="center" vertical="center" wrapText="1"/>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24" xfId="0" applyFont="1" applyBorder="1" applyAlignment="1">
      <alignment horizontal="center" vertical="center"/>
    </xf>
    <xf numFmtId="0" fontId="24" fillId="2" borderId="8" xfId="0" applyFont="1" applyFill="1" applyBorder="1" applyAlignment="1">
      <alignment horizontal="left"/>
    </xf>
    <xf numFmtId="0" fontId="24" fillId="2" borderId="9" xfId="0" applyFont="1" applyFill="1" applyBorder="1" applyAlignment="1">
      <alignment horizontal="left"/>
    </xf>
    <xf numFmtId="0" fontId="24" fillId="2" borderId="24" xfId="0" applyFont="1" applyFill="1" applyBorder="1" applyAlignment="1">
      <alignment horizontal="left"/>
    </xf>
    <xf numFmtId="44" fontId="18" fillId="0" borderId="20" xfId="1" applyFont="1" applyFill="1" applyBorder="1" applyAlignment="1" applyProtection="1">
      <alignment horizontal="center" vertical="center"/>
    </xf>
    <xf numFmtId="0" fontId="38" fillId="2" borderId="19" xfId="0" applyFont="1" applyFill="1" applyBorder="1" applyAlignment="1">
      <alignment horizontal="left" vertical="top" wrapText="1"/>
    </xf>
    <xf numFmtId="0" fontId="38" fillId="2" borderId="0" xfId="0" applyFont="1" applyFill="1" applyAlignment="1">
      <alignment horizontal="left" vertical="top" wrapText="1"/>
    </xf>
  </cellXfs>
  <cellStyles count="3">
    <cellStyle name="Lien hypertexte" xfId="2" builtinId="8"/>
    <cellStyle name="Monétaire" xfId="1" builtinId="4"/>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5570</xdr:colOff>
      <xdr:row>0</xdr:row>
      <xdr:rowOff>0</xdr:rowOff>
    </xdr:from>
    <xdr:to>
      <xdr:col>9</xdr:col>
      <xdr:colOff>2836</xdr:colOff>
      <xdr:row>14</xdr:row>
      <xdr:rowOff>2785</xdr:rowOff>
    </xdr:to>
    <xdr:pic>
      <xdr:nvPicPr>
        <xdr:cNvPr id="3" name="Image 2">
          <a:extLst>
            <a:ext uri="{FF2B5EF4-FFF2-40B4-BE49-F238E27FC236}">
              <a16:creationId xmlns:a16="http://schemas.microsoft.com/office/drawing/2014/main" id="{D47FCD0E-1E85-4F17-9EDC-3874D018D9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0" y="0"/>
          <a:ext cx="9775709" cy="246758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C2A6-9E96-4C4D-A379-CF50458DF32C}">
  <dimension ref="A1:L316"/>
  <sheetViews>
    <sheetView tabSelected="1" view="pageBreakPreview" zoomScale="110" zoomScaleNormal="100" zoomScaleSheetLayoutView="110" workbookViewId="0">
      <selection activeCell="B18" sqref="B18:D18"/>
    </sheetView>
  </sheetViews>
  <sheetFormatPr baseColWidth="10" defaultColWidth="10.88671875" defaultRowHeight="14.4"/>
  <cols>
    <col min="1" max="1" width="6.88671875" customWidth="1"/>
    <col min="2" max="2" width="52.88671875" bestFit="1" customWidth="1"/>
    <col min="3" max="3" width="9.109375" customWidth="1"/>
    <col min="5" max="5" width="16.5546875" bestFit="1" customWidth="1"/>
    <col min="6" max="7" width="10.88671875" style="4"/>
    <col min="8" max="8" width="10.88671875" style="5"/>
  </cols>
  <sheetData>
    <row r="1" spans="1:9">
      <c r="A1" s="106"/>
      <c r="B1" s="107"/>
      <c r="C1" s="107"/>
      <c r="D1" s="107"/>
      <c r="E1" s="107"/>
      <c r="F1" s="107"/>
      <c r="G1" s="107"/>
      <c r="H1" s="107"/>
      <c r="I1" s="108"/>
    </row>
    <row r="2" spans="1:9">
      <c r="A2" s="109"/>
      <c r="B2" s="110"/>
      <c r="C2" s="110"/>
      <c r="D2" s="110"/>
      <c r="E2" s="110"/>
      <c r="F2" s="110"/>
      <c r="G2" s="110"/>
      <c r="H2" s="110"/>
      <c r="I2" s="111"/>
    </row>
    <row r="3" spans="1:9">
      <c r="A3" s="109"/>
      <c r="B3" s="110"/>
      <c r="C3" s="110"/>
      <c r="D3" s="110"/>
      <c r="E3" s="110"/>
      <c r="F3" s="110"/>
      <c r="G3" s="110"/>
      <c r="H3" s="110"/>
      <c r="I3" s="111"/>
    </row>
    <row r="4" spans="1:9">
      <c r="A4" s="109"/>
      <c r="B4" s="110"/>
      <c r="C4" s="110"/>
      <c r="D4" s="110"/>
      <c r="E4" s="110"/>
      <c r="F4" s="110"/>
      <c r="G4" s="110"/>
      <c r="H4" s="110"/>
      <c r="I4" s="111"/>
    </row>
    <row r="5" spans="1:9">
      <c r="A5" s="109"/>
      <c r="B5" s="110"/>
      <c r="C5" s="110"/>
      <c r="D5" s="110"/>
      <c r="E5" s="110"/>
      <c r="F5" s="110"/>
      <c r="G5" s="110"/>
      <c r="H5" s="110"/>
      <c r="I5" s="111"/>
    </row>
    <row r="6" spans="1:9">
      <c r="A6" s="109"/>
      <c r="B6" s="110"/>
      <c r="C6" s="110"/>
      <c r="D6" s="110"/>
      <c r="E6" s="110"/>
      <c r="F6" s="110"/>
      <c r="G6" s="110"/>
      <c r="H6" s="110"/>
      <c r="I6" s="111"/>
    </row>
    <row r="7" spans="1:9">
      <c r="A7" s="109"/>
      <c r="B7" s="110"/>
      <c r="C7" s="110"/>
      <c r="D7" s="110"/>
      <c r="E7" s="110"/>
      <c r="F7" s="110"/>
      <c r="G7" s="110"/>
      <c r="H7" s="110"/>
      <c r="I7" s="111"/>
    </row>
    <row r="8" spans="1:9">
      <c r="A8" s="109"/>
      <c r="B8" s="110"/>
      <c r="C8" s="110"/>
      <c r="D8" s="110"/>
      <c r="E8" s="110"/>
      <c r="F8" s="110"/>
      <c r="G8" s="110"/>
      <c r="H8" s="110"/>
      <c r="I8" s="111"/>
    </row>
    <row r="9" spans="1:9">
      <c r="A9" s="109"/>
      <c r="B9" s="110"/>
      <c r="C9" s="110"/>
      <c r="D9" s="110"/>
      <c r="E9" s="110"/>
      <c r="F9" s="110"/>
      <c r="G9" s="110"/>
      <c r="H9" s="110"/>
      <c r="I9" s="111"/>
    </row>
    <row r="10" spans="1:9">
      <c r="A10" s="109"/>
      <c r="B10" s="110"/>
      <c r="C10" s="110"/>
      <c r="D10" s="110"/>
      <c r="E10" s="110"/>
      <c r="F10" s="110"/>
      <c r="G10" s="110"/>
      <c r="H10" s="110"/>
      <c r="I10" s="111"/>
    </row>
    <row r="11" spans="1:9">
      <c r="A11" s="109"/>
      <c r="B11" s="110"/>
      <c r="C11" s="110"/>
      <c r="D11" s="110"/>
      <c r="E11" s="110"/>
      <c r="F11" s="110"/>
      <c r="G11" s="110"/>
      <c r="H11" s="110"/>
      <c r="I11" s="111"/>
    </row>
    <row r="12" spans="1:9">
      <c r="A12" s="109"/>
      <c r="B12" s="110"/>
      <c r="C12" s="110"/>
      <c r="D12" s="110"/>
      <c r="E12" s="110"/>
      <c r="F12" s="110"/>
      <c r="G12" s="110"/>
      <c r="H12" s="110"/>
      <c r="I12" s="111"/>
    </row>
    <row r="13" spans="1:9">
      <c r="A13" s="109"/>
      <c r="B13" s="110"/>
      <c r="C13" s="110"/>
      <c r="D13" s="110"/>
      <c r="E13" s="110"/>
      <c r="F13" s="110"/>
      <c r="G13" s="110"/>
      <c r="H13" s="110"/>
      <c r="I13" s="111"/>
    </row>
    <row r="14" spans="1:9" ht="6" customHeight="1">
      <c r="A14" s="109"/>
      <c r="B14" s="110"/>
      <c r="C14" s="110"/>
      <c r="D14" s="110"/>
      <c r="E14" s="110"/>
      <c r="F14" s="110"/>
      <c r="G14" s="110"/>
      <c r="H14" s="110"/>
      <c r="I14" s="111"/>
    </row>
    <row r="15" spans="1:9" ht="14.4" customHeight="1">
      <c r="A15" s="112" t="s">
        <v>0</v>
      </c>
      <c r="B15" s="113"/>
      <c r="C15" s="115" t="s">
        <v>1</v>
      </c>
      <c r="D15" s="115"/>
      <c r="E15" s="115"/>
      <c r="F15" s="115"/>
      <c r="G15" s="115"/>
      <c r="H15" s="115"/>
      <c r="I15" s="116"/>
    </row>
    <row r="16" spans="1:9" ht="14.4" customHeight="1">
      <c r="A16" s="114"/>
      <c r="B16" s="113"/>
      <c r="C16" s="115" t="s">
        <v>2</v>
      </c>
      <c r="D16" s="115"/>
      <c r="E16" s="115"/>
      <c r="F16" s="115"/>
      <c r="G16" s="115"/>
      <c r="H16" s="115"/>
      <c r="I16" s="116"/>
    </row>
    <row r="17" spans="1:9" ht="14.4" customHeight="1">
      <c r="A17" s="114"/>
      <c r="B17" s="113"/>
      <c r="C17" s="117" t="s">
        <v>3</v>
      </c>
      <c r="D17" s="117"/>
      <c r="E17" s="117"/>
      <c r="F17" s="117"/>
      <c r="G17" s="117"/>
      <c r="H17" s="117"/>
      <c r="I17" s="118"/>
    </row>
    <row r="18" spans="1:9">
      <c r="A18" s="44"/>
      <c r="B18" s="105"/>
      <c r="C18" s="105"/>
      <c r="D18" s="105"/>
      <c r="I18" s="45"/>
    </row>
    <row r="19" spans="1:9" ht="17.399999999999999">
      <c r="A19" s="46" t="s">
        <v>4</v>
      </c>
      <c r="B19" s="6"/>
      <c r="C19" s="7" t="s">
        <v>5</v>
      </c>
      <c r="D19" s="6"/>
      <c r="E19" s="153" t="s">
        <v>6</v>
      </c>
      <c r="F19" s="154"/>
      <c r="G19" s="154"/>
      <c r="H19" s="154"/>
      <c r="I19" s="155"/>
    </row>
    <row r="20" spans="1:9" ht="17.399999999999999">
      <c r="A20" s="120"/>
      <c r="B20" s="121"/>
      <c r="C20" s="122"/>
      <c r="D20" s="123"/>
      <c r="E20" s="150"/>
      <c r="F20" s="151"/>
      <c r="G20" s="151"/>
      <c r="H20" s="151"/>
      <c r="I20" s="152"/>
    </row>
    <row r="21" spans="1:9" ht="17.399999999999999">
      <c r="A21" s="47" t="s">
        <v>7</v>
      </c>
      <c r="B21" s="8"/>
      <c r="C21" s="9" t="s">
        <v>8</v>
      </c>
      <c r="D21" s="48"/>
      <c r="E21" s="153" t="s">
        <v>9</v>
      </c>
      <c r="F21" s="154"/>
      <c r="G21" s="154"/>
      <c r="H21" s="154"/>
      <c r="I21" s="155"/>
    </row>
    <row r="22" spans="1:9">
      <c r="A22" s="124"/>
      <c r="B22" s="125"/>
      <c r="C22" s="125"/>
      <c r="D22" s="125"/>
      <c r="E22" s="125"/>
      <c r="F22" s="125"/>
      <c r="G22" s="125"/>
      <c r="H22" s="125"/>
      <c r="I22" s="126"/>
    </row>
    <row r="23" spans="1:9">
      <c r="A23" s="49"/>
      <c r="B23" s="50"/>
      <c r="C23" s="50"/>
      <c r="D23" s="50"/>
      <c r="E23" s="50"/>
      <c r="F23" s="51"/>
      <c r="G23" s="51"/>
      <c r="I23" s="45"/>
    </row>
    <row r="24" spans="1:9" ht="18">
      <c r="A24" s="75"/>
      <c r="B24" s="76"/>
      <c r="C24" s="77"/>
      <c r="D24" s="77"/>
      <c r="E24" s="77"/>
      <c r="F24" s="78"/>
      <c r="G24" s="78"/>
      <c r="H24" s="79"/>
      <c r="I24" s="80" t="s">
        <v>10</v>
      </c>
    </row>
    <row r="25" spans="1:9">
      <c r="A25" s="127" t="s">
        <v>11</v>
      </c>
      <c r="B25" s="128" t="s">
        <v>12</v>
      </c>
      <c r="C25" s="129" t="s">
        <v>13</v>
      </c>
      <c r="D25" s="129" t="s">
        <v>14</v>
      </c>
      <c r="E25" s="128" t="s">
        <v>15</v>
      </c>
      <c r="F25" s="119"/>
      <c r="G25" s="147"/>
      <c r="H25" s="148" t="s">
        <v>16</v>
      </c>
      <c r="I25" s="149" t="s">
        <v>17</v>
      </c>
    </row>
    <row r="26" spans="1:9">
      <c r="A26" s="127"/>
      <c r="B26" s="128"/>
      <c r="C26" s="129"/>
      <c r="D26" s="129"/>
      <c r="E26" s="128"/>
      <c r="F26" s="119"/>
      <c r="G26" s="147"/>
      <c r="H26" s="148"/>
      <c r="I26" s="149"/>
    </row>
    <row r="27" spans="1:9" ht="15.6">
      <c r="A27" s="81"/>
      <c r="B27" s="82" t="s">
        <v>18</v>
      </c>
      <c r="C27" s="83"/>
      <c r="D27" s="83"/>
      <c r="E27" s="84"/>
      <c r="F27" s="85" t="s">
        <v>19</v>
      </c>
      <c r="G27" s="85" t="s">
        <v>20</v>
      </c>
      <c r="H27" s="86"/>
      <c r="I27" s="87"/>
    </row>
    <row r="28" spans="1:9" s="13" customFormat="1" ht="13.8">
      <c r="A28" s="130">
        <v>1</v>
      </c>
      <c r="B28" s="10" t="s">
        <v>21</v>
      </c>
      <c r="C28" s="11" t="s">
        <v>22</v>
      </c>
      <c r="D28" s="12" t="s">
        <v>23</v>
      </c>
      <c r="E28" s="131">
        <v>8.99</v>
      </c>
      <c r="F28" s="134">
        <v>2.99</v>
      </c>
      <c r="G28" s="137">
        <f>E28*6</f>
        <v>53.94</v>
      </c>
      <c r="H28" s="140"/>
      <c r="I28" s="145">
        <f>G28*H28</f>
        <v>0</v>
      </c>
    </row>
    <row r="29" spans="1:9" s="13" customFormat="1" ht="13.8">
      <c r="A29" s="130"/>
      <c r="B29" s="10" t="s">
        <v>24</v>
      </c>
      <c r="C29" s="11" t="s">
        <v>22</v>
      </c>
      <c r="D29" s="12">
        <v>19</v>
      </c>
      <c r="E29" s="132"/>
      <c r="F29" s="135"/>
      <c r="G29" s="138"/>
      <c r="H29" s="141"/>
      <c r="I29" s="156"/>
    </row>
    <row r="30" spans="1:9" s="13" customFormat="1" ht="13.8">
      <c r="A30" s="130"/>
      <c r="B30" s="10" t="s">
        <v>25</v>
      </c>
      <c r="C30" s="11" t="s">
        <v>26</v>
      </c>
      <c r="D30" s="12">
        <v>20</v>
      </c>
      <c r="E30" s="133"/>
      <c r="F30" s="136"/>
      <c r="G30" s="139"/>
      <c r="H30" s="142"/>
      <c r="I30" s="146"/>
    </row>
    <row r="31" spans="1:9" ht="15.6">
      <c r="A31" s="81"/>
      <c r="B31" s="82" t="s">
        <v>27</v>
      </c>
      <c r="C31" s="88"/>
      <c r="D31" s="88"/>
      <c r="E31" s="89" t="s">
        <v>28</v>
      </c>
      <c r="F31" s="85" t="s">
        <v>19</v>
      </c>
      <c r="G31" s="85" t="s">
        <v>20</v>
      </c>
      <c r="H31" s="90" t="s">
        <v>29</v>
      </c>
      <c r="I31" s="91"/>
    </row>
    <row r="32" spans="1:9" s="13" customFormat="1" ht="13.8">
      <c r="A32" s="52">
        <v>6</v>
      </c>
      <c r="B32" s="14" t="s">
        <v>30</v>
      </c>
      <c r="C32" s="15" t="s">
        <v>31</v>
      </c>
      <c r="D32" s="16">
        <v>21</v>
      </c>
      <c r="E32" s="17">
        <v>7.99</v>
      </c>
      <c r="F32" s="18">
        <v>3.99</v>
      </c>
      <c r="G32" s="19">
        <f>E32*6</f>
        <v>47.94</v>
      </c>
      <c r="H32" s="1"/>
      <c r="I32" s="53">
        <f>G32*H32</f>
        <v>0</v>
      </c>
    </row>
    <row r="33" spans="1:9" s="13" customFormat="1" ht="13.8">
      <c r="A33" s="52">
        <v>23</v>
      </c>
      <c r="B33" s="14" t="s">
        <v>32</v>
      </c>
      <c r="C33" s="15" t="s">
        <v>22</v>
      </c>
      <c r="D33" s="16" t="s">
        <v>33</v>
      </c>
      <c r="E33" s="17">
        <v>6.99</v>
      </c>
      <c r="F33" s="18">
        <v>3.49</v>
      </c>
      <c r="G33" s="19">
        <f t="shared" ref="G33:G45" si="0">E33*6</f>
        <v>41.94</v>
      </c>
      <c r="H33" s="1"/>
      <c r="I33" s="53">
        <f t="shared" ref="I33:I45" si="1">G33*H33</f>
        <v>0</v>
      </c>
    </row>
    <row r="34" spans="1:9" s="13" customFormat="1" ht="13.8">
      <c r="A34" s="52">
        <v>39</v>
      </c>
      <c r="B34" s="14" t="s">
        <v>34</v>
      </c>
      <c r="C34" s="15" t="s">
        <v>22</v>
      </c>
      <c r="D34" s="16">
        <v>18</v>
      </c>
      <c r="E34" s="17">
        <v>9.99</v>
      </c>
      <c r="F34" s="18">
        <v>4.99</v>
      </c>
      <c r="G34" s="19">
        <f t="shared" si="0"/>
        <v>59.94</v>
      </c>
      <c r="H34" s="1"/>
      <c r="I34" s="53">
        <f t="shared" si="1"/>
        <v>0</v>
      </c>
    </row>
    <row r="35" spans="1:9" s="13" customFormat="1" ht="13.8">
      <c r="A35" s="52">
        <v>44</v>
      </c>
      <c r="B35" s="14" t="s">
        <v>35</v>
      </c>
      <c r="C35" s="15" t="s">
        <v>22</v>
      </c>
      <c r="D35" s="16">
        <v>20</v>
      </c>
      <c r="E35" s="17">
        <v>6.99</v>
      </c>
      <c r="F35" s="18">
        <v>3.45</v>
      </c>
      <c r="G35" s="19">
        <f t="shared" si="0"/>
        <v>41.94</v>
      </c>
      <c r="H35" s="1"/>
      <c r="I35" s="53">
        <f t="shared" si="1"/>
        <v>0</v>
      </c>
    </row>
    <row r="36" spans="1:9" s="13" customFormat="1" ht="13.8">
      <c r="A36" s="52">
        <v>56</v>
      </c>
      <c r="B36" s="14" t="s">
        <v>36</v>
      </c>
      <c r="C36" s="15" t="s">
        <v>22</v>
      </c>
      <c r="D36" s="16" t="s">
        <v>37</v>
      </c>
      <c r="E36" s="17">
        <v>7.99</v>
      </c>
      <c r="F36" s="18">
        <v>3.99</v>
      </c>
      <c r="G36" s="19">
        <f t="shared" si="0"/>
        <v>47.94</v>
      </c>
      <c r="H36" s="1"/>
      <c r="I36" s="53">
        <f t="shared" si="1"/>
        <v>0</v>
      </c>
    </row>
    <row r="37" spans="1:9" s="13" customFormat="1" ht="13.8">
      <c r="A37" s="52">
        <v>63</v>
      </c>
      <c r="B37" s="14" t="s">
        <v>38</v>
      </c>
      <c r="C37" s="15" t="s">
        <v>31</v>
      </c>
      <c r="D37" s="16">
        <v>20</v>
      </c>
      <c r="E37" s="17">
        <v>9.99</v>
      </c>
      <c r="F37" s="18">
        <v>4.99</v>
      </c>
      <c r="G37" s="19">
        <f t="shared" si="0"/>
        <v>59.94</v>
      </c>
      <c r="H37" s="1"/>
      <c r="I37" s="53">
        <f t="shared" si="1"/>
        <v>0</v>
      </c>
    </row>
    <row r="38" spans="1:9" s="13" customFormat="1" ht="13.8">
      <c r="A38" s="52">
        <v>72</v>
      </c>
      <c r="B38" s="14" t="s">
        <v>39</v>
      </c>
      <c r="C38" s="15" t="s">
        <v>22</v>
      </c>
      <c r="D38" s="16">
        <v>20</v>
      </c>
      <c r="E38" s="17">
        <v>11.99</v>
      </c>
      <c r="F38" s="18">
        <v>5.99</v>
      </c>
      <c r="G38" s="19">
        <f t="shared" si="0"/>
        <v>71.94</v>
      </c>
      <c r="H38" s="1"/>
      <c r="I38" s="53">
        <f t="shared" si="1"/>
        <v>0</v>
      </c>
    </row>
    <row r="39" spans="1:9" s="13" customFormat="1" ht="13.8">
      <c r="A39" s="52">
        <v>82</v>
      </c>
      <c r="B39" s="14" t="s">
        <v>40</v>
      </c>
      <c r="C39" s="15" t="s">
        <v>31</v>
      </c>
      <c r="D39" s="16" t="s">
        <v>37</v>
      </c>
      <c r="E39" s="17">
        <v>7.99</v>
      </c>
      <c r="F39" s="18">
        <v>3.99</v>
      </c>
      <c r="G39" s="19">
        <f t="shared" si="0"/>
        <v>47.94</v>
      </c>
      <c r="H39" s="1"/>
      <c r="I39" s="53">
        <f t="shared" si="1"/>
        <v>0</v>
      </c>
    </row>
    <row r="40" spans="1:9" s="13" customFormat="1" ht="13.8">
      <c r="A40" s="52">
        <v>96</v>
      </c>
      <c r="B40" s="14" t="s">
        <v>41</v>
      </c>
      <c r="C40" s="15" t="s">
        <v>26</v>
      </c>
      <c r="D40" s="16" t="s">
        <v>37</v>
      </c>
      <c r="E40" s="17">
        <v>8.99</v>
      </c>
      <c r="F40" s="18">
        <v>4.5</v>
      </c>
      <c r="G40" s="19">
        <f t="shared" si="0"/>
        <v>53.94</v>
      </c>
      <c r="H40" s="1"/>
      <c r="I40" s="53">
        <f t="shared" si="1"/>
        <v>0</v>
      </c>
    </row>
    <row r="41" spans="1:9" s="13" customFormat="1" ht="13.8">
      <c r="A41" s="52">
        <v>127</v>
      </c>
      <c r="B41" s="14" t="s">
        <v>42</v>
      </c>
      <c r="C41" s="15" t="s">
        <v>22</v>
      </c>
      <c r="D41" s="16">
        <v>20</v>
      </c>
      <c r="E41" s="17">
        <v>7.99</v>
      </c>
      <c r="F41" s="18">
        <v>3.99</v>
      </c>
      <c r="G41" s="19">
        <f t="shared" si="0"/>
        <v>47.94</v>
      </c>
      <c r="H41" s="1"/>
      <c r="I41" s="53">
        <f t="shared" si="1"/>
        <v>0</v>
      </c>
    </row>
    <row r="42" spans="1:9" s="13" customFormat="1" ht="13.8">
      <c r="A42" s="52">
        <v>156</v>
      </c>
      <c r="B42" s="14" t="s">
        <v>43</v>
      </c>
      <c r="C42" s="15" t="s">
        <v>26</v>
      </c>
      <c r="D42" s="16" t="s">
        <v>44</v>
      </c>
      <c r="E42" s="17">
        <v>5.99</v>
      </c>
      <c r="F42" s="18">
        <v>2.99</v>
      </c>
      <c r="G42" s="19">
        <f t="shared" si="0"/>
        <v>35.94</v>
      </c>
      <c r="H42" s="1"/>
      <c r="I42" s="53">
        <f t="shared" si="1"/>
        <v>0</v>
      </c>
    </row>
    <row r="43" spans="1:9" s="13" customFormat="1" ht="13.8">
      <c r="A43" s="52">
        <v>166</v>
      </c>
      <c r="B43" s="14" t="s">
        <v>45</v>
      </c>
      <c r="C43" s="15" t="s">
        <v>22</v>
      </c>
      <c r="D43" s="20">
        <v>18</v>
      </c>
      <c r="E43" s="17">
        <v>7.99</v>
      </c>
      <c r="F43" s="18">
        <v>3.99</v>
      </c>
      <c r="G43" s="19">
        <f t="shared" si="0"/>
        <v>47.94</v>
      </c>
      <c r="H43" s="1"/>
      <c r="I43" s="53">
        <f t="shared" si="1"/>
        <v>0</v>
      </c>
    </row>
    <row r="44" spans="1:9" s="13" customFormat="1" ht="13.8">
      <c r="A44" s="52">
        <v>205</v>
      </c>
      <c r="B44" s="14" t="s">
        <v>46</v>
      </c>
      <c r="C44" s="15" t="s">
        <v>22</v>
      </c>
      <c r="D44" s="16" t="s">
        <v>47</v>
      </c>
      <c r="E44" s="17">
        <v>8.99</v>
      </c>
      <c r="F44" s="18">
        <v>4.5</v>
      </c>
      <c r="G44" s="19">
        <f t="shared" si="0"/>
        <v>53.94</v>
      </c>
      <c r="H44" s="1"/>
      <c r="I44" s="53">
        <f t="shared" si="1"/>
        <v>0</v>
      </c>
    </row>
    <row r="45" spans="1:9" s="13" customFormat="1" ht="13.8">
      <c r="A45" s="52">
        <v>214</v>
      </c>
      <c r="B45" s="14" t="s">
        <v>48</v>
      </c>
      <c r="C45" s="15" t="s">
        <v>22</v>
      </c>
      <c r="D45" s="16" t="s">
        <v>44</v>
      </c>
      <c r="E45" s="17">
        <v>7.99</v>
      </c>
      <c r="F45" s="18">
        <v>3.99</v>
      </c>
      <c r="G45" s="19">
        <f t="shared" si="0"/>
        <v>47.94</v>
      </c>
      <c r="H45" s="1"/>
      <c r="I45" s="53">
        <f t="shared" si="1"/>
        <v>0</v>
      </c>
    </row>
    <row r="46" spans="1:9" ht="15.6">
      <c r="A46" s="81"/>
      <c r="B46" s="82" t="s">
        <v>49</v>
      </c>
      <c r="C46" s="88"/>
      <c r="D46" s="88"/>
      <c r="E46" s="89" t="s">
        <v>28</v>
      </c>
      <c r="F46" s="85" t="s">
        <v>19</v>
      </c>
      <c r="G46" s="85" t="s">
        <v>20</v>
      </c>
      <c r="H46" s="90" t="s">
        <v>29</v>
      </c>
      <c r="I46" s="92"/>
    </row>
    <row r="47" spans="1:9" s="13" customFormat="1" ht="13.8">
      <c r="A47" s="143">
        <v>11</v>
      </c>
      <c r="B47" s="21" t="s">
        <v>50</v>
      </c>
      <c r="C47" s="22" t="s">
        <v>31</v>
      </c>
      <c r="D47" s="23"/>
      <c r="E47" s="24">
        <v>9.9499999999999993</v>
      </c>
      <c r="F47" s="134">
        <v>4.99</v>
      </c>
      <c r="G47" s="134">
        <f>F47*12</f>
        <v>59.88</v>
      </c>
      <c r="H47" s="140"/>
      <c r="I47" s="145">
        <f>G47*H47</f>
        <v>0</v>
      </c>
    </row>
    <row r="48" spans="1:9" s="13" customFormat="1" ht="13.8">
      <c r="A48" s="144"/>
      <c r="B48" s="25" t="s">
        <v>51</v>
      </c>
      <c r="C48" s="26" t="s">
        <v>31</v>
      </c>
      <c r="D48" s="27" t="s">
        <v>37</v>
      </c>
      <c r="E48" s="28">
        <v>6.99</v>
      </c>
      <c r="F48" s="136"/>
      <c r="G48" s="136"/>
      <c r="H48" s="142"/>
      <c r="I48" s="146"/>
    </row>
    <row r="49" spans="1:9" s="13" customFormat="1" ht="13.8">
      <c r="A49" s="143">
        <v>59</v>
      </c>
      <c r="B49" s="21" t="s">
        <v>52</v>
      </c>
      <c r="C49" s="22" t="s">
        <v>31</v>
      </c>
      <c r="D49" s="23">
        <v>13</v>
      </c>
      <c r="E49" s="24">
        <v>23.9</v>
      </c>
      <c r="F49" s="134">
        <v>8.9</v>
      </c>
      <c r="G49" s="134">
        <f>F49*12</f>
        <v>106.80000000000001</v>
      </c>
      <c r="H49" s="140"/>
      <c r="I49" s="145">
        <f t="shared" ref="I49" si="2">G49*H49</f>
        <v>0</v>
      </c>
    </row>
    <row r="50" spans="1:9" s="13" customFormat="1" ht="13.8">
      <c r="A50" s="144"/>
      <c r="B50" s="25" t="s">
        <v>53</v>
      </c>
      <c r="C50" s="26" t="s">
        <v>31</v>
      </c>
      <c r="D50" s="27">
        <v>18</v>
      </c>
      <c r="E50" s="28">
        <v>9.9</v>
      </c>
      <c r="F50" s="136"/>
      <c r="G50" s="136"/>
      <c r="H50" s="142"/>
      <c r="I50" s="146"/>
    </row>
    <row r="51" spans="1:9" s="13" customFormat="1" ht="13.8">
      <c r="A51" s="143">
        <v>91</v>
      </c>
      <c r="B51" s="21" t="s">
        <v>54</v>
      </c>
      <c r="C51" s="22" t="s">
        <v>22</v>
      </c>
      <c r="D51" s="23">
        <v>20</v>
      </c>
      <c r="E51" s="24">
        <v>14.9</v>
      </c>
      <c r="F51" s="134">
        <v>4.99</v>
      </c>
      <c r="G51" s="134">
        <f>F51*12</f>
        <v>59.88</v>
      </c>
      <c r="H51" s="140"/>
      <c r="I51" s="145">
        <f t="shared" ref="I51" si="3">G51*H51</f>
        <v>0</v>
      </c>
    </row>
    <row r="52" spans="1:9" s="13" customFormat="1" ht="13.8">
      <c r="A52" s="144"/>
      <c r="B52" s="25" t="s">
        <v>55</v>
      </c>
      <c r="C52" s="26" t="s">
        <v>22</v>
      </c>
      <c r="D52" s="27" t="s">
        <v>37</v>
      </c>
      <c r="E52" s="28">
        <v>9.99</v>
      </c>
      <c r="F52" s="136"/>
      <c r="G52" s="136"/>
      <c r="H52" s="142"/>
      <c r="I52" s="146"/>
    </row>
    <row r="53" spans="1:9" s="13" customFormat="1" ht="13.8">
      <c r="A53" s="143">
        <v>172</v>
      </c>
      <c r="B53" s="21" t="s">
        <v>56</v>
      </c>
      <c r="C53" s="22" t="s">
        <v>22</v>
      </c>
      <c r="D53" s="23">
        <v>18</v>
      </c>
      <c r="E53" s="24">
        <v>8.9</v>
      </c>
      <c r="F53" s="134">
        <v>4.99</v>
      </c>
      <c r="G53" s="134">
        <f>F53*12</f>
        <v>59.88</v>
      </c>
      <c r="H53" s="140"/>
      <c r="I53" s="145">
        <f t="shared" ref="I53" si="4">G53*H53</f>
        <v>0</v>
      </c>
    </row>
    <row r="54" spans="1:9" s="13" customFormat="1" ht="13.8">
      <c r="A54" s="144"/>
      <c r="B54" s="25" t="s">
        <v>57</v>
      </c>
      <c r="C54" s="26" t="s">
        <v>22</v>
      </c>
      <c r="D54" s="27">
        <v>18</v>
      </c>
      <c r="E54" s="28">
        <v>12.9</v>
      </c>
      <c r="F54" s="136"/>
      <c r="G54" s="136"/>
      <c r="H54" s="142"/>
      <c r="I54" s="146"/>
    </row>
    <row r="55" spans="1:9" s="13" customFormat="1" ht="13.8">
      <c r="A55" s="143">
        <v>183</v>
      </c>
      <c r="B55" s="21" t="s">
        <v>58</v>
      </c>
      <c r="C55" s="22" t="s">
        <v>22</v>
      </c>
      <c r="D55" s="23" t="s">
        <v>59</v>
      </c>
      <c r="E55" s="24">
        <v>11.9</v>
      </c>
      <c r="F55" s="134">
        <v>3.99</v>
      </c>
      <c r="G55" s="134">
        <f>F55*12</f>
        <v>47.88</v>
      </c>
      <c r="H55" s="140"/>
      <c r="I55" s="145">
        <f t="shared" ref="I55" si="5">G55*H55</f>
        <v>0</v>
      </c>
    </row>
    <row r="56" spans="1:9" s="13" customFormat="1" ht="13.8">
      <c r="A56" s="144"/>
      <c r="B56" s="25" t="s">
        <v>60</v>
      </c>
      <c r="C56" s="26" t="s">
        <v>22</v>
      </c>
      <c r="D56" s="27">
        <v>20</v>
      </c>
      <c r="E56" s="28">
        <v>9.9</v>
      </c>
      <c r="F56" s="136"/>
      <c r="G56" s="136"/>
      <c r="H56" s="142"/>
      <c r="I56" s="146"/>
    </row>
    <row r="57" spans="1:9" ht="14.4" customHeight="1">
      <c r="A57" s="127" t="s">
        <v>11</v>
      </c>
      <c r="B57" s="128" t="s">
        <v>12</v>
      </c>
      <c r="C57" s="128"/>
      <c r="D57" s="129" t="s">
        <v>13</v>
      </c>
      <c r="E57" s="129" t="s">
        <v>14</v>
      </c>
      <c r="F57" s="147" t="s">
        <v>15</v>
      </c>
      <c r="G57" s="147" t="s">
        <v>61</v>
      </c>
      <c r="H57" s="148" t="s">
        <v>62</v>
      </c>
      <c r="I57" s="149" t="s">
        <v>17</v>
      </c>
    </row>
    <row r="58" spans="1:9" ht="14.4" customHeight="1">
      <c r="A58" s="127"/>
      <c r="B58" s="128"/>
      <c r="C58" s="128"/>
      <c r="D58" s="129"/>
      <c r="E58" s="129"/>
      <c r="F58" s="147"/>
      <c r="G58" s="147"/>
      <c r="H58" s="148"/>
      <c r="I58" s="149"/>
    </row>
    <row r="59" spans="1:9">
      <c r="A59" s="75"/>
      <c r="B59" s="88" t="s">
        <v>63</v>
      </c>
      <c r="C59" s="93"/>
      <c r="D59" s="94"/>
      <c r="E59" s="94"/>
      <c r="F59" s="85" t="s">
        <v>28</v>
      </c>
      <c r="G59" s="85" t="s">
        <v>64</v>
      </c>
      <c r="H59" s="90"/>
      <c r="I59" s="92"/>
    </row>
    <row r="60" spans="1:9" s="13" customFormat="1" ht="13.8">
      <c r="A60" s="52">
        <v>2</v>
      </c>
      <c r="B60" s="29" t="s">
        <v>65</v>
      </c>
      <c r="C60" s="14"/>
      <c r="D60" s="15" t="s">
        <v>31</v>
      </c>
      <c r="E60" s="16">
        <v>20</v>
      </c>
      <c r="F60" s="30">
        <v>49.9</v>
      </c>
      <c r="G60" s="31">
        <v>39.9</v>
      </c>
      <c r="H60" s="2"/>
      <c r="I60" s="54">
        <f>G60*H60</f>
        <v>0</v>
      </c>
    </row>
    <row r="61" spans="1:9" s="13" customFormat="1" ht="13.8">
      <c r="A61" s="52">
        <v>3</v>
      </c>
      <c r="B61" s="29" t="s">
        <v>66</v>
      </c>
      <c r="C61" s="14"/>
      <c r="D61" s="15" t="s">
        <v>22</v>
      </c>
      <c r="E61" s="16">
        <v>21</v>
      </c>
      <c r="F61" s="30">
        <v>7.99</v>
      </c>
      <c r="G61" s="31">
        <v>5.99</v>
      </c>
      <c r="H61" s="2"/>
      <c r="I61" s="54">
        <f>(G61*6)*H61</f>
        <v>0</v>
      </c>
    </row>
    <row r="62" spans="1:9" s="13" customFormat="1" ht="13.8">
      <c r="A62" s="52">
        <v>4</v>
      </c>
      <c r="B62" s="29" t="s">
        <v>67</v>
      </c>
      <c r="C62" s="14"/>
      <c r="D62" s="15" t="s">
        <v>31</v>
      </c>
      <c r="E62" s="16">
        <v>17</v>
      </c>
      <c r="F62" s="30">
        <v>12.9</v>
      </c>
      <c r="G62" s="31">
        <v>7.9</v>
      </c>
      <c r="H62" s="2"/>
      <c r="I62" s="54">
        <f t="shared" ref="I62:I77" si="6">(G62*6)*H62</f>
        <v>0</v>
      </c>
    </row>
    <row r="63" spans="1:9" s="13" customFormat="1" ht="13.8">
      <c r="A63" s="52">
        <v>5</v>
      </c>
      <c r="B63" s="29" t="s">
        <v>68</v>
      </c>
      <c r="C63" s="14"/>
      <c r="D63" s="15" t="s">
        <v>22</v>
      </c>
      <c r="E63" s="16">
        <v>17</v>
      </c>
      <c r="F63" s="30">
        <v>15.9</v>
      </c>
      <c r="G63" s="31">
        <v>8.9</v>
      </c>
      <c r="H63" s="2"/>
      <c r="I63" s="54">
        <f t="shared" si="6"/>
        <v>0</v>
      </c>
    </row>
    <row r="64" spans="1:9">
      <c r="A64" s="81"/>
      <c r="B64" s="88" t="s">
        <v>69</v>
      </c>
      <c r="C64" s="95"/>
      <c r="D64" s="89"/>
      <c r="E64" s="89"/>
      <c r="F64" s="85"/>
      <c r="G64" s="85"/>
      <c r="H64" s="90"/>
      <c r="I64" s="96"/>
    </row>
    <row r="65" spans="1:9" s="13" customFormat="1" ht="13.8">
      <c r="A65" s="52">
        <v>7</v>
      </c>
      <c r="B65" s="29" t="s">
        <v>70</v>
      </c>
      <c r="C65" s="14"/>
      <c r="D65" s="15" t="s">
        <v>31</v>
      </c>
      <c r="E65" s="20">
        <v>15</v>
      </c>
      <c r="F65" s="30">
        <v>11</v>
      </c>
      <c r="G65" s="18">
        <v>5.99</v>
      </c>
      <c r="H65" s="2"/>
      <c r="I65" s="54">
        <f t="shared" si="6"/>
        <v>0</v>
      </c>
    </row>
    <row r="66" spans="1:9" s="13" customFormat="1" ht="13.8">
      <c r="A66" s="52">
        <v>8</v>
      </c>
      <c r="B66" s="29" t="s">
        <v>71</v>
      </c>
      <c r="C66" s="14"/>
      <c r="D66" s="15" t="s">
        <v>31</v>
      </c>
      <c r="E66" s="20" t="s">
        <v>37</v>
      </c>
      <c r="F66" s="30">
        <v>10.5</v>
      </c>
      <c r="G66" s="18">
        <v>6.99</v>
      </c>
      <c r="H66" s="2"/>
      <c r="I66" s="54">
        <f t="shared" si="6"/>
        <v>0</v>
      </c>
    </row>
    <row r="67" spans="1:9" s="13" customFormat="1" ht="13.8">
      <c r="A67" s="52">
        <v>9</v>
      </c>
      <c r="B67" s="29" t="s">
        <v>72</v>
      </c>
      <c r="C67" s="14"/>
      <c r="D67" s="15" t="s">
        <v>31</v>
      </c>
      <c r="E67" s="20" t="s">
        <v>73</v>
      </c>
      <c r="F67" s="30">
        <v>14.9</v>
      </c>
      <c r="G67" s="18">
        <v>8.99</v>
      </c>
      <c r="H67" s="2"/>
      <c r="I67" s="54">
        <f t="shared" si="6"/>
        <v>0</v>
      </c>
    </row>
    <row r="68" spans="1:9" s="13" customFormat="1" ht="13.8">
      <c r="A68" s="52">
        <v>10</v>
      </c>
      <c r="B68" s="29" t="s">
        <v>74</v>
      </c>
      <c r="C68" s="14"/>
      <c r="D68" s="15" t="s">
        <v>31</v>
      </c>
      <c r="E68" s="20">
        <v>20</v>
      </c>
      <c r="F68" s="30">
        <v>14.9</v>
      </c>
      <c r="G68" s="18">
        <v>9.9</v>
      </c>
      <c r="H68" s="2"/>
      <c r="I68" s="54">
        <f t="shared" si="6"/>
        <v>0</v>
      </c>
    </row>
    <row r="69" spans="1:9" s="13" customFormat="1" ht="13.8">
      <c r="A69" s="52">
        <v>12</v>
      </c>
      <c r="B69" s="14" t="s">
        <v>75</v>
      </c>
      <c r="C69" s="14"/>
      <c r="D69" s="15" t="s">
        <v>31</v>
      </c>
      <c r="E69" s="20">
        <v>20</v>
      </c>
      <c r="F69" s="30">
        <v>8.9</v>
      </c>
      <c r="G69" s="18">
        <v>3.99</v>
      </c>
      <c r="H69" s="2"/>
      <c r="I69" s="54">
        <f t="shared" si="6"/>
        <v>0</v>
      </c>
    </row>
    <row r="70" spans="1:9" s="13" customFormat="1" ht="13.8">
      <c r="A70" s="52">
        <v>13</v>
      </c>
      <c r="B70" s="14" t="s">
        <v>75</v>
      </c>
      <c r="C70" s="14"/>
      <c r="D70" s="15" t="s">
        <v>31</v>
      </c>
      <c r="E70" s="20" t="s">
        <v>37</v>
      </c>
      <c r="F70" s="30">
        <v>11.9</v>
      </c>
      <c r="G70" s="18">
        <v>7.99</v>
      </c>
      <c r="H70" s="2"/>
      <c r="I70" s="54">
        <f t="shared" si="6"/>
        <v>0</v>
      </c>
    </row>
    <row r="71" spans="1:9" s="13" customFormat="1" ht="13.8">
      <c r="A71" s="52">
        <v>14</v>
      </c>
      <c r="B71" s="14" t="s">
        <v>76</v>
      </c>
      <c r="C71" s="14"/>
      <c r="D71" s="15" t="s">
        <v>31</v>
      </c>
      <c r="E71" s="20">
        <v>20</v>
      </c>
      <c r="F71" s="30">
        <v>21.9</v>
      </c>
      <c r="G71" s="18">
        <v>14.9</v>
      </c>
      <c r="H71" s="2"/>
      <c r="I71" s="54">
        <f t="shared" si="6"/>
        <v>0</v>
      </c>
    </row>
    <row r="72" spans="1:9" s="13" customFormat="1" ht="13.8">
      <c r="A72" s="52">
        <v>15</v>
      </c>
      <c r="B72" s="14" t="s">
        <v>77</v>
      </c>
      <c r="C72" s="14"/>
      <c r="D72" s="15" t="s">
        <v>31</v>
      </c>
      <c r="E72" s="20" t="s">
        <v>47</v>
      </c>
      <c r="F72" s="30">
        <v>23.9</v>
      </c>
      <c r="G72" s="18">
        <v>15.9</v>
      </c>
      <c r="H72" s="2"/>
      <c r="I72" s="54">
        <f t="shared" si="6"/>
        <v>0</v>
      </c>
    </row>
    <row r="73" spans="1:9" s="13" customFormat="1" ht="13.8">
      <c r="A73" s="52">
        <v>16</v>
      </c>
      <c r="B73" s="14" t="s">
        <v>78</v>
      </c>
      <c r="C73" s="14"/>
      <c r="D73" s="15" t="s">
        <v>31</v>
      </c>
      <c r="E73" s="20">
        <v>19</v>
      </c>
      <c r="F73" s="30">
        <v>28</v>
      </c>
      <c r="G73" s="18">
        <v>17.899999999999999</v>
      </c>
      <c r="H73" s="2"/>
      <c r="I73" s="54">
        <f t="shared" si="6"/>
        <v>0</v>
      </c>
    </row>
    <row r="74" spans="1:9" s="13" customFormat="1" ht="13.8">
      <c r="A74" s="52">
        <v>17</v>
      </c>
      <c r="B74" s="14" t="s">
        <v>79</v>
      </c>
      <c r="C74" s="14"/>
      <c r="D74" s="15" t="s">
        <v>31</v>
      </c>
      <c r="E74" s="20">
        <v>14</v>
      </c>
      <c r="F74" s="30">
        <v>26.9</v>
      </c>
      <c r="G74" s="18">
        <v>19.899999999999999</v>
      </c>
      <c r="H74" s="2"/>
      <c r="I74" s="54">
        <f t="shared" si="6"/>
        <v>0</v>
      </c>
    </row>
    <row r="75" spans="1:9" s="13" customFormat="1" ht="13.8">
      <c r="A75" s="52">
        <v>18</v>
      </c>
      <c r="B75" s="29" t="s">
        <v>80</v>
      </c>
      <c r="C75" s="14"/>
      <c r="D75" s="15" t="s">
        <v>22</v>
      </c>
      <c r="E75" s="20" t="s">
        <v>47</v>
      </c>
      <c r="F75" s="30">
        <v>8.9</v>
      </c>
      <c r="G75" s="18">
        <v>3.99</v>
      </c>
      <c r="H75" s="2"/>
      <c r="I75" s="54">
        <f t="shared" si="6"/>
        <v>0</v>
      </c>
    </row>
    <row r="76" spans="1:9" s="13" customFormat="1" ht="13.8">
      <c r="A76" s="52">
        <v>19</v>
      </c>
      <c r="B76" s="29" t="s">
        <v>80</v>
      </c>
      <c r="C76" s="14"/>
      <c r="D76" s="15" t="s">
        <v>22</v>
      </c>
      <c r="E76" s="20">
        <v>18</v>
      </c>
      <c r="F76" s="30">
        <v>11.9</v>
      </c>
      <c r="G76" s="18">
        <v>7.99</v>
      </c>
      <c r="H76" s="2"/>
      <c r="I76" s="54">
        <f t="shared" si="6"/>
        <v>0</v>
      </c>
    </row>
    <row r="77" spans="1:9" s="13" customFormat="1" ht="13.8">
      <c r="A77" s="52">
        <v>20</v>
      </c>
      <c r="B77" s="29" t="s">
        <v>81</v>
      </c>
      <c r="C77" s="14"/>
      <c r="D77" s="15" t="s">
        <v>22</v>
      </c>
      <c r="E77" s="20">
        <v>20</v>
      </c>
      <c r="F77" s="30">
        <v>21.9</v>
      </c>
      <c r="G77" s="18">
        <v>14.9</v>
      </c>
      <c r="H77" s="2"/>
      <c r="I77" s="54">
        <f t="shared" si="6"/>
        <v>0</v>
      </c>
    </row>
    <row r="78" spans="1:9">
      <c r="A78" s="81"/>
      <c r="B78" s="88" t="s">
        <v>69</v>
      </c>
      <c r="C78" s="95"/>
      <c r="D78" s="89"/>
      <c r="E78" s="89"/>
      <c r="F78" s="85" t="s">
        <v>28</v>
      </c>
      <c r="G78" s="85" t="s">
        <v>64</v>
      </c>
      <c r="H78" s="90"/>
      <c r="I78" s="96"/>
    </row>
    <row r="79" spans="1:9" s="13" customFormat="1" ht="13.8">
      <c r="A79" s="52">
        <v>21</v>
      </c>
      <c r="B79" s="29" t="s">
        <v>82</v>
      </c>
      <c r="C79" s="14"/>
      <c r="D79" s="15" t="s">
        <v>22</v>
      </c>
      <c r="E79" s="20" t="s">
        <v>47</v>
      </c>
      <c r="F79" s="30">
        <v>22.9</v>
      </c>
      <c r="G79" s="18">
        <v>14.9</v>
      </c>
      <c r="H79" s="2"/>
      <c r="I79" s="54">
        <f t="shared" ref="I79" si="7">(G79*6)*H79</f>
        <v>0</v>
      </c>
    </row>
    <row r="80" spans="1:9" s="13" customFormat="1" ht="13.8">
      <c r="A80" s="52">
        <v>22</v>
      </c>
      <c r="B80" s="29" t="s">
        <v>83</v>
      </c>
      <c r="C80" s="14"/>
      <c r="D80" s="15" t="s">
        <v>22</v>
      </c>
      <c r="E80" s="20">
        <v>18</v>
      </c>
      <c r="F80" s="30">
        <v>24.9</v>
      </c>
      <c r="G80" s="18">
        <v>19.899999999999999</v>
      </c>
      <c r="H80" s="2"/>
      <c r="I80" s="55">
        <f t="shared" ref="I80:I87" si="8">G80*6*H80</f>
        <v>0</v>
      </c>
    </row>
    <row r="81" spans="1:12" s="13" customFormat="1" ht="13.8">
      <c r="A81" s="52">
        <v>24</v>
      </c>
      <c r="B81" s="29" t="s">
        <v>84</v>
      </c>
      <c r="C81" s="14"/>
      <c r="D81" s="15" t="s">
        <v>22</v>
      </c>
      <c r="E81" s="20">
        <v>16</v>
      </c>
      <c r="F81" s="30">
        <v>10.5</v>
      </c>
      <c r="G81" s="18">
        <v>5.99</v>
      </c>
      <c r="H81" s="2"/>
      <c r="I81" s="55">
        <f t="shared" si="8"/>
        <v>0</v>
      </c>
    </row>
    <row r="82" spans="1:12" s="13" customFormat="1" ht="13.8">
      <c r="A82" s="52">
        <v>25</v>
      </c>
      <c r="B82" s="14" t="s">
        <v>85</v>
      </c>
      <c r="C82" s="14"/>
      <c r="D82" s="15" t="s">
        <v>22</v>
      </c>
      <c r="E82" s="20">
        <v>16</v>
      </c>
      <c r="F82" s="30">
        <v>9.99</v>
      </c>
      <c r="G82" s="18">
        <v>5.99</v>
      </c>
      <c r="H82" s="2"/>
      <c r="I82" s="55">
        <f t="shared" si="8"/>
        <v>0</v>
      </c>
    </row>
    <row r="83" spans="1:12" s="13" customFormat="1" ht="13.8">
      <c r="A83" s="52">
        <v>26</v>
      </c>
      <c r="B83" s="14" t="s">
        <v>86</v>
      </c>
      <c r="C83" s="14"/>
      <c r="D83" s="15" t="s">
        <v>22</v>
      </c>
      <c r="E83" s="20" t="s">
        <v>47</v>
      </c>
      <c r="F83" s="30">
        <v>11.9</v>
      </c>
      <c r="G83" s="18">
        <v>6.99</v>
      </c>
      <c r="H83" s="2"/>
      <c r="I83" s="55">
        <f t="shared" si="8"/>
        <v>0</v>
      </c>
    </row>
    <row r="84" spans="1:12" s="13" customFormat="1" ht="13.8">
      <c r="A84" s="52">
        <v>27</v>
      </c>
      <c r="B84" s="14" t="s">
        <v>87</v>
      </c>
      <c r="C84" s="14"/>
      <c r="D84" s="15" t="s">
        <v>22</v>
      </c>
      <c r="E84" s="20">
        <v>20</v>
      </c>
      <c r="F84" s="30">
        <v>12.9</v>
      </c>
      <c r="G84" s="18">
        <v>7.99</v>
      </c>
      <c r="H84" s="2"/>
      <c r="I84" s="55">
        <f t="shared" si="8"/>
        <v>0</v>
      </c>
    </row>
    <row r="85" spans="1:12" s="13" customFormat="1" ht="13.8">
      <c r="A85" s="52">
        <v>28</v>
      </c>
      <c r="B85" s="14" t="s">
        <v>88</v>
      </c>
      <c r="C85" s="14"/>
      <c r="D85" s="15" t="s">
        <v>22</v>
      </c>
      <c r="E85" s="20" t="s">
        <v>89</v>
      </c>
      <c r="F85" s="30">
        <v>13.9</v>
      </c>
      <c r="G85" s="18">
        <v>8.99</v>
      </c>
      <c r="H85" s="2"/>
      <c r="I85" s="55">
        <f t="shared" si="8"/>
        <v>0</v>
      </c>
    </row>
    <row r="86" spans="1:12" s="13" customFormat="1" ht="13.8">
      <c r="A86" s="52">
        <v>29</v>
      </c>
      <c r="B86" s="14" t="s">
        <v>90</v>
      </c>
      <c r="C86" s="14"/>
      <c r="D86" s="15" t="s">
        <v>22</v>
      </c>
      <c r="E86" s="20">
        <v>19</v>
      </c>
      <c r="F86" s="30">
        <v>10.5</v>
      </c>
      <c r="G86" s="18">
        <v>4.99</v>
      </c>
      <c r="H86" s="2"/>
      <c r="I86" s="55">
        <f>G86*6*H86</f>
        <v>0</v>
      </c>
    </row>
    <row r="87" spans="1:12" s="13" customFormat="1" ht="13.8">
      <c r="A87" s="52">
        <v>30</v>
      </c>
      <c r="B87" s="14" t="s">
        <v>91</v>
      </c>
      <c r="C87" s="14"/>
      <c r="D87" s="15" t="s">
        <v>22</v>
      </c>
      <c r="E87" s="20" t="s">
        <v>89</v>
      </c>
      <c r="F87" s="30">
        <v>10.9</v>
      </c>
      <c r="G87" s="18">
        <v>6.99</v>
      </c>
      <c r="H87" s="2"/>
      <c r="I87" s="55">
        <f t="shared" si="8"/>
        <v>0</v>
      </c>
    </row>
    <row r="88" spans="1:12">
      <c r="A88" s="97"/>
      <c r="B88" s="88" t="s">
        <v>92</v>
      </c>
      <c r="C88" s="93"/>
      <c r="D88" s="94"/>
      <c r="E88" s="94"/>
      <c r="F88" s="85" t="s">
        <v>28</v>
      </c>
      <c r="G88" s="85" t="s">
        <v>64</v>
      </c>
      <c r="H88" s="98"/>
      <c r="I88" s="99"/>
    </row>
    <row r="89" spans="1:12" s="13" customFormat="1" ht="13.8">
      <c r="A89" s="52">
        <v>31</v>
      </c>
      <c r="B89" s="32" t="s">
        <v>93</v>
      </c>
      <c r="C89" s="14"/>
      <c r="D89" s="15" t="s">
        <v>94</v>
      </c>
      <c r="E89" s="33"/>
      <c r="F89" s="30">
        <v>99</v>
      </c>
      <c r="G89" s="18">
        <v>49.9</v>
      </c>
      <c r="H89" s="2"/>
      <c r="I89" s="55">
        <f>G89*H89</f>
        <v>0</v>
      </c>
    </row>
    <row r="90" spans="1:12" s="13" customFormat="1" ht="13.8">
      <c r="A90" s="52">
        <v>32</v>
      </c>
      <c r="B90" s="32" t="s">
        <v>95</v>
      </c>
      <c r="C90" s="14"/>
      <c r="D90" s="15" t="s">
        <v>22</v>
      </c>
      <c r="E90" s="20">
        <v>20</v>
      </c>
      <c r="F90" s="30">
        <v>45</v>
      </c>
      <c r="G90" s="18">
        <v>35</v>
      </c>
      <c r="H90" s="2"/>
      <c r="I90" s="55">
        <f>G90*3*H90</f>
        <v>0</v>
      </c>
    </row>
    <row r="91" spans="1:12" s="13" customFormat="1" ht="13.8">
      <c r="A91" s="52">
        <v>33</v>
      </c>
      <c r="B91" s="32" t="s">
        <v>96</v>
      </c>
      <c r="C91" s="14"/>
      <c r="D91" s="15" t="s">
        <v>22</v>
      </c>
      <c r="E91" s="20">
        <v>19</v>
      </c>
      <c r="F91" s="30">
        <v>59</v>
      </c>
      <c r="G91" s="18">
        <v>45</v>
      </c>
      <c r="H91" s="2"/>
      <c r="I91" s="55">
        <f>G91*3*H91</f>
        <v>0</v>
      </c>
    </row>
    <row r="92" spans="1:12" s="13" customFormat="1" ht="13.8">
      <c r="A92" s="52">
        <v>34</v>
      </c>
      <c r="B92" s="32" t="s">
        <v>97</v>
      </c>
      <c r="C92" s="14"/>
      <c r="D92" s="15" t="s">
        <v>22</v>
      </c>
      <c r="E92" s="20" t="s">
        <v>37</v>
      </c>
      <c r="F92" s="30">
        <v>89</v>
      </c>
      <c r="G92" s="18">
        <v>69</v>
      </c>
      <c r="H92" s="2"/>
      <c r="I92" s="55">
        <f>G92*3*H92</f>
        <v>0</v>
      </c>
      <c r="L92" s="13" t="s">
        <v>98</v>
      </c>
    </row>
    <row r="93" spans="1:12" ht="14.4" customHeight="1">
      <c r="A93" s="127" t="s">
        <v>11</v>
      </c>
      <c r="B93" s="128" t="s">
        <v>12</v>
      </c>
      <c r="C93" s="128"/>
      <c r="D93" s="129" t="s">
        <v>13</v>
      </c>
      <c r="E93" s="129" t="s">
        <v>14</v>
      </c>
      <c r="F93" s="147" t="s">
        <v>15</v>
      </c>
      <c r="G93" s="147" t="s">
        <v>61</v>
      </c>
      <c r="H93" s="148" t="s">
        <v>62</v>
      </c>
      <c r="I93" s="149" t="s">
        <v>17</v>
      </c>
    </row>
    <row r="94" spans="1:12" ht="14.4" customHeight="1">
      <c r="A94" s="127"/>
      <c r="B94" s="128"/>
      <c r="C94" s="128"/>
      <c r="D94" s="129"/>
      <c r="E94" s="129"/>
      <c r="F94" s="147"/>
      <c r="G94" s="147"/>
      <c r="H94" s="148"/>
      <c r="I94" s="149"/>
    </row>
    <row r="95" spans="1:12">
      <c r="A95" s="97"/>
      <c r="B95" s="88" t="s">
        <v>99</v>
      </c>
      <c r="C95" s="93"/>
      <c r="D95" s="94"/>
      <c r="E95" s="94"/>
      <c r="F95" s="85" t="s">
        <v>28</v>
      </c>
      <c r="G95" s="85" t="s">
        <v>64</v>
      </c>
      <c r="H95" s="98"/>
      <c r="I95" s="100"/>
    </row>
    <row r="96" spans="1:12" s="13" customFormat="1" ht="13.8">
      <c r="A96" s="52">
        <v>35</v>
      </c>
      <c r="B96" s="29" t="s">
        <v>100</v>
      </c>
      <c r="C96" s="14"/>
      <c r="D96" s="15" t="s">
        <v>31</v>
      </c>
      <c r="E96" s="16">
        <v>19</v>
      </c>
      <c r="F96" s="30">
        <v>11.9</v>
      </c>
      <c r="G96" s="18">
        <v>7.9</v>
      </c>
      <c r="H96" s="2"/>
      <c r="I96" s="55">
        <f>G96*6*H96</f>
        <v>0</v>
      </c>
    </row>
    <row r="97" spans="1:9" s="13" customFormat="1" ht="13.8">
      <c r="A97" s="52">
        <v>36</v>
      </c>
      <c r="B97" s="29" t="s">
        <v>101</v>
      </c>
      <c r="C97" s="14"/>
      <c r="D97" s="15" t="s">
        <v>31</v>
      </c>
      <c r="E97" s="16">
        <v>20</v>
      </c>
      <c r="F97" s="30">
        <v>25</v>
      </c>
      <c r="G97" s="18">
        <v>16.899999999999999</v>
      </c>
      <c r="H97" s="2"/>
      <c r="I97" s="55">
        <f t="shared" ref="I97:I99" si="9">G97*6*H97</f>
        <v>0</v>
      </c>
    </row>
    <row r="98" spans="1:9" s="13" customFormat="1" ht="13.8">
      <c r="A98" s="52">
        <v>37</v>
      </c>
      <c r="B98" s="29" t="s">
        <v>102</v>
      </c>
      <c r="C98" s="14"/>
      <c r="D98" s="15" t="s">
        <v>22</v>
      </c>
      <c r="E98" s="16">
        <v>15</v>
      </c>
      <c r="F98" s="30">
        <v>35</v>
      </c>
      <c r="G98" s="18">
        <v>22.9</v>
      </c>
      <c r="H98" s="2"/>
      <c r="I98" s="55">
        <f t="shared" si="9"/>
        <v>0</v>
      </c>
    </row>
    <row r="99" spans="1:9" s="13" customFormat="1" ht="13.8">
      <c r="A99" s="52">
        <v>38</v>
      </c>
      <c r="B99" s="29" t="s">
        <v>103</v>
      </c>
      <c r="C99" s="14"/>
      <c r="D99" s="15" t="s">
        <v>31</v>
      </c>
      <c r="E99" s="16">
        <v>20</v>
      </c>
      <c r="F99" s="30">
        <v>49.9</v>
      </c>
      <c r="G99" s="18">
        <v>45.9</v>
      </c>
      <c r="H99" s="2"/>
      <c r="I99" s="55">
        <f t="shared" si="9"/>
        <v>0</v>
      </c>
    </row>
    <row r="100" spans="1:9">
      <c r="A100" s="97"/>
      <c r="B100" s="88" t="s">
        <v>104</v>
      </c>
      <c r="C100" s="93"/>
      <c r="D100" s="94"/>
      <c r="E100" s="94"/>
      <c r="F100" s="85" t="s">
        <v>28</v>
      </c>
      <c r="G100" s="85" t="s">
        <v>64</v>
      </c>
      <c r="H100" s="98"/>
      <c r="I100" s="100"/>
    </row>
    <row r="101" spans="1:9" s="13" customFormat="1" ht="13.8">
      <c r="A101" s="52">
        <v>40</v>
      </c>
      <c r="B101" s="14" t="s">
        <v>105</v>
      </c>
      <c r="C101" s="14"/>
      <c r="D101" s="15" t="s">
        <v>22</v>
      </c>
      <c r="E101" s="16">
        <v>18</v>
      </c>
      <c r="F101" s="30">
        <v>11.9</v>
      </c>
      <c r="G101" s="18">
        <v>6.99</v>
      </c>
      <c r="H101" s="2"/>
      <c r="I101" s="55">
        <f t="shared" ref="I101:I110" si="10">G101*6*H101</f>
        <v>0</v>
      </c>
    </row>
    <row r="102" spans="1:9" s="13" customFormat="1" ht="13.8">
      <c r="A102" s="52">
        <v>41</v>
      </c>
      <c r="B102" s="14" t="s">
        <v>106</v>
      </c>
      <c r="C102" s="14"/>
      <c r="D102" s="15" t="s">
        <v>22</v>
      </c>
      <c r="E102" s="16" t="s">
        <v>107</v>
      </c>
      <c r="F102" s="30">
        <v>29</v>
      </c>
      <c r="G102" s="18">
        <v>22.9</v>
      </c>
      <c r="H102" s="2"/>
      <c r="I102" s="55">
        <f t="shared" si="10"/>
        <v>0</v>
      </c>
    </row>
    <row r="103" spans="1:9" s="13" customFormat="1" ht="13.8">
      <c r="A103" s="52">
        <v>42</v>
      </c>
      <c r="B103" s="14" t="s">
        <v>108</v>
      </c>
      <c r="C103" s="14"/>
      <c r="D103" s="15" t="s">
        <v>22</v>
      </c>
      <c r="E103" s="16">
        <v>20</v>
      </c>
      <c r="F103" s="30">
        <v>39</v>
      </c>
      <c r="G103" s="18">
        <v>29</v>
      </c>
      <c r="H103" s="2"/>
      <c r="I103" s="55">
        <f t="shared" si="10"/>
        <v>0</v>
      </c>
    </row>
    <row r="104" spans="1:9" s="13" customFormat="1" ht="13.8">
      <c r="A104" s="52">
        <v>43</v>
      </c>
      <c r="B104" s="14" t="s">
        <v>109</v>
      </c>
      <c r="C104" s="14"/>
      <c r="D104" s="15" t="s">
        <v>22</v>
      </c>
      <c r="E104" s="16" t="s">
        <v>37</v>
      </c>
      <c r="F104" s="30">
        <v>49</v>
      </c>
      <c r="G104" s="18">
        <v>35</v>
      </c>
      <c r="H104" s="2"/>
      <c r="I104" s="55">
        <f t="shared" si="10"/>
        <v>0</v>
      </c>
    </row>
    <row r="105" spans="1:9">
      <c r="A105" s="97"/>
      <c r="B105" s="88" t="s">
        <v>110</v>
      </c>
      <c r="C105" s="93"/>
      <c r="D105" s="93"/>
      <c r="E105" s="94"/>
      <c r="F105" s="85" t="s">
        <v>28</v>
      </c>
      <c r="G105" s="85" t="s">
        <v>64</v>
      </c>
      <c r="H105" s="98"/>
      <c r="I105" s="100"/>
    </row>
    <row r="106" spans="1:9" s="13" customFormat="1" ht="13.8">
      <c r="A106" s="52">
        <v>45</v>
      </c>
      <c r="B106" s="29" t="s">
        <v>111</v>
      </c>
      <c r="C106" s="14"/>
      <c r="D106" s="15" t="s">
        <v>22</v>
      </c>
      <c r="E106" s="16">
        <v>18</v>
      </c>
      <c r="F106" s="30">
        <v>7.9</v>
      </c>
      <c r="G106" s="18">
        <v>5.99</v>
      </c>
      <c r="H106" s="2"/>
      <c r="I106" s="55">
        <f t="shared" si="10"/>
        <v>0</v>
      </c>
    </row>
    <row r="107" spans="1:9" s="13" customFormat="1" ht="13.8">
      <c r="A107" s="52">
        <v>46</v>
      </c>
      <c r="B107" s="29" t="s">
        <v>112</v>
      </c>
      <c r="C107" s="14"/>
      <c r="D107" s="15" t="s">
        <v>31</v>
      </c>
      <c r="E107" s="16">
        <v>20</v>
      </c>
      <c r="F107" s="30">
        <v>7.9</v>
      </c>
      <c r="G107" s="18">
        <v>5.99</v>
      </c>
      <c r="H107" s="2"/>
      <c r="I107" s="55">
        <f t="shared" si="10"/>
        <v>0</v>
      </c>
    </row>
    <row r="108" spans="1:9" s="13" customFormat="1" ht="13.8">
      <c r="A108" s="52">
        <v>47</v>
      </c>
      <c r="B108" s="29" t="s">
        <v>113</v>
      </c>
      <c r="C108" s="14"/>
      <c r="D108" s="15" t="s">
        <v>31</v>
      </c>
      <c r="E108" s="16">
        <v>20</v>
      </c>
      <c r="F108" s="30">
        <v>21.9</v>
      </c>
      <c r="G108" s="18">
        <v>17.899999999999999</v>
      </c>
      <c r="H108" s="2"/>
      <c r="I108" s="55">
        <f t="shared" si="10"/>
        <v>0</v>
      </c>
    </row>
    <row r="109" spans="1:9" s="13" customFormat="1" ht="13.8">
      <c r="A109" s="52">
        <v>48</v>
      </c>
      <c r="B109" s="29" t="s">
        <v>113</v>
      </c>
      <c r="C109" s="14"/>
      <c r="D109" s="15" t="s">
        <v>22</v>
      </c>
      <c r="E109" s="16">
        <v>20</v>
      </c>
      <c r="F109" s="30">
        <v>21.9</v>
      </c>
      <c r="G109" s="18">
        <v>16.899999999999999</v>
      </c>
      <c r="H109" s="2"/>
      <c r="I109" s="55">
        <f t="shared" si="10"/>
        <v>0</v>
      </c>
    </row>
    <row r="110" spans="1:9" s="13" customFormat="1" ht="13.8">
      <c r="A110" s="52">
        <v>49</v>
      </c>
      <c r="B110" s="29" t="s">
        <v>114</v>
      </c>
      <c r="C110" s="14"/>
      <c r="D110" s="15" t="s">
        <v>22</v>
      </c>
      <c r="E110" s="16" t="s">
        <v>23</v>
      </c>
      <c r="F110" s="30">
        <v>29.9</v>
      </c>
      <c r="G110" s="18">
        <v>21.9</v>
      </c>
      <c r="H110" s="2"/>
      <c r="I110" s="55">
        <f t="shared" si="10"/>
        <v>0</v>
      </c>
    </row>
    <row r="111" spans="1:9">
      <c r="A111" s="97"/>
      <c r="B111" s="88" t="s">
        <v>115</v>
      </c>
      <c r="C111" s="93"/>
      <c r="D111" s="93"/>
      <c r="E111" s="94"/>
      <c r="F111" s="85" t="s">
        <v>28</v>
      </c>
      <c r="G111" s="85" t="s">
        <v>64</v>
      </c>
      <c r="H111" s="98"/>
      <c r="I111" s="100"/>
    </row>
    <row r="112" spans="1:9" s="13" customFormat="1" ht="13.8">
      <c r="A112" s="52">
        <v>50</v>
      </c>
      <c r="B112" s="29" t="s">
        <v>116</v>
      </c>
      <c r="C112" s="14"/>
      <c r="D112" s="15" t="s">
        <v>31</v>
      </c>
      <c r="E112" s="16">
        <v>18</v>
      </c>
      <c r="F112" s="30">
        <v>8.99</v>
      </c>
      <c r="G112" s="34">
        <v>5.99</v>
      </c>
      <c r="H112" s="2"/>
      <c r="I112" s="55">
        <f t="shared" ref="I112:I140" si="11">G112*6*H112</f>
        <v>0</v>
      </c>
    </row>
    <row r="113" spans="1:9" s="13" customFormat="1" ht="13.8">
      <c r="A113" s="52">
        <v>51</v>
      </c>
      <c r="B113" s="29" t="s">
        <v>116</v>
      </c>
      <c r="C113" s="14"/>
      <c r="D113" s="15" t="s">
        <v>22</v>
      </c>
      <c r="E113" s="16">
        <v>20</v>
      </c>
      <c r="F113" s="30">
        <v>8.99</v>
      </c>
      <c r="G113" s="18">
        <v>5.99</v>
      </c>
      <c r="H113" s="2"/>
      <c r="I113" s="55">
        <f t="shared" si="11"/>
        <v>0</v>
      </c>
    </row>
    <row r="114" spans="1:9" s="13" customFormat="1" ht="13.8">
      <c r="A114" s="52">
        <v>52</v>
      </c>
      <c r="B114" s="29" t="s">
        <v>117</v>
      </c>
      <c r="C114" s="14"/>
      <c r="D114" s="15" t="s">
        <v>22</v>
      </c>
      <c r="E114" s="16">
        <v>20</v>
      </c>
      <c r="F114" s="30">
        <v>16.899999999999999</v>
      </c>
      <c r="G114" s="18">
        <v>11</v>
      </c>
      <c r="H114" s="2"/>
      <c r="I114" s="55">
        <f t="shared" si="11"/>
        <v>0</v>
      </c>
    </row>
    <row r="115" spans="1:9" s="13" customFormat="1" ht="13.8">
      <c r="A115" s="52">
        <v>53</v>
      </c>
      <c r="B115" s="29" t="s">
        <v>118</v>
      </c>
      <c r="C115" s="14"/>
      <c r="D115" s="15" t="s">
        <v>22</v>
      </c>
      <c r="E115" s="16">
        <v>20</v>
      </c>
      <c r="F115" s="30">
        <v>19.899999999999999</v>
      </c>
      <c r="G115" s="18">
        <v>12.9</v>
      </c>
      <c r="H115" s="2"/>
      <c r="I115" s="55">
        <f t="shared" si="11"/>
        <v>0</v>
      </c>
    </row>
    <row r="116" spans="1:9" s="13" customFormat="1" ht="13.8">
      <c r="A116" s="52">
        <v>54</v>
      </c>
      <c r="B116" s="29" t="s">
        <v>119</v>
      </c>
      <c r="C116" s="14"/>
      <c r="D116" s="15" t="s">
        <v>22</v>
      </c>
      <c r="E116" s="16">
        <v>20</v>
      </c>
      <c r="F116" s="30">
        <v>19.899999999999999</v>
      </c>
      <c r="G116" s="18">
        <v>13.9</v>
      </c>
      <c r="H116" s="2"/>
      <c r="I116" s="55">
        <f t="shared" si="11"/>
        <v>0</v>
      </c>
    </row>
    <row r="117" spans="1:9" s="13" customFormat="1" ht="13.8">
      <c r="A117" s="52">
        <v>55</v>
      </c>
      <c r="B117" s="29" t="s">
        <v>120</v>
      </c>
      <c r="C117" s="14"/>
      <c r="D117" s="15" t="s">
        <v>22</v>
      </c>
      <c r="E117" s="16">
        <v>16</v>
      </c>
      <c r="F117" s="30">
        <v>20.9</v>
      </c>
      <c r="G117" s="18">
        <v>14.9</v>
      </c>
      <c r="H117" s="2"/>
      <c r="I117" s="55">
        <f t="shared" si="11"/>
        <v>0</v>
      </c>
    </row>
    <row r="118" spans="1:9">
      <c r="A118" s="97"/>
      <c r="B118" s="88" t="s">
        <v>121</v>
      </c>
      <c r="C118" s="93"/>
      <c r="D118" s="93"/>
      <c r="E118" s="94"/>
      <c r="F118" s="85" t="s">
        <v>28</v>
      </c>
      <c r="G118" s="85" t="s">
        <v>64</v>
      </c>
      <c r="H118" s="98"/>
      <c r="I118" s="100"/>
    </row>
    <row r="119" spans="1:9" s="13" customFormat="1" ht="13.8">
      <c r="A119" s="52">
        <v>57</v>
      </c>
      <c r="B119" s="29" t="s">
        <v>111</v>
      </c>
      <c r="C119" s="14"/>
      <c r="D119" s="15" t="s">
        <v>22</v>
      </c>
      <c r="E119" s="20">
        <v>19</v>
      </c>
      <c r="F119" s="30">
        <v>9.9</v>
      </c>
      <c r="G119" s="18">
        <v>5.99</v>
      </c>
      <c r="H119" s="2"/>
      <c r="I119" s="55">
        <f t="shared" si="11"/>
        <v>0</v>
      </c>
    </row>
    <row r="120" spans="1:9" s="13" customFormat="1" ht="13.8">
      <c r="A120" s="52">
        <v>58</v>
      </c>
      <c r="B120" s="29" t="s">
        <v>122</v>
      </c>
      <c r="C120" s="14"/>
      <c r="D120" s="15" t="s">
        <v>31</v>
      </c>
      <c r="E120" s="20">
        <v>15</v>
      </c>
      <c r="F120" s="30">
        <v>11</v>
      </c>
      <c r="G120" s="18">
        <v>6.99</v>
      </c>
      <c r="H120" s="2"/>
      <c r="I120" s="55">
        <f t="shared" si="11"/>
        <v>0</v>
      </c>
    </row>
    <row r="121" spans="1:9">
      <c r="A121" s="97"/>
      <c r="B121" s="88" t="s">
        <v>123</v>
      </c>
      <c r="C121" s="93"/>
      <c r="D121" s="93"/>
      <c r="E121" s="94"/>
      <c r="F121" s="85" t="s">
        <v>28</v>
      </c>
      <c r="G121" s="85" t="s">
        <v>64</v>
      </c>
      <c r="H121" s="98"/>
      <c r="I121" s="100"/>
    </row>
    <row r="122" spans="1:9" s="13" customFormat="1" ht="13.8">
      <c r="A122" s="52">
        <v>60</v>
      </c>
      <c r="B122" s="29" t="s">
        <v>124</v>
      </c>
      <c r="C122" s="14"/>
      <c r="D122" s="15" t="s">
        <v>31</v>
      </c>
      <c r="E122" s="16">
        <v>19</v>
      </c>
      <c r="F122" s="30">
        <v>8.9</v>
      </c>
      <c r="G122" s="35">
        <v>5.99</v>
      </c>
      <c r="H122" s="2"/>
      <c r="I122" s="55">
        <f t="shared" si="11"/>
        <v>0</v>
      </c>
    </row>
    <row r="123" spans="1:9" s="13" customFormat="1" ht="13.8">
      <c r="A123" s="52">
        <v>61</v>
      </c>
      <c r="B123" s="29" t="s">
        <v>125</v>
      </c>
      <c r="C123" s="14"/>
      <c r="D123" s="15" t="s">
        <v>31</v>
      </c>
      <c r="E123" s="16" t="s">
        <v>37</v>
      </c>
      <c r="F123" s="30">
        <v>12.9</v>
      </c>
      <c r="G123" s="18">
        <v>7.99</v>
      </c>
      <c r="H123" s="2"/>
      <c r="I123" s="55">
        <f t="shared" si="11"/>
        <v>0</v>
      </c>
    </row>
    <row r="124" spans="1:9" s="13" customFormat="1" ht="13.8">
      <c r="A124" s="52">
        <v>62</v>
      </c>
      <c r="B124" s="29" t="s">
        <v>126</v>
      </c>
      <c r="C124" s="14"/>
      <c r="D124" s="15" t="s">
        <v>31</v>
      </c>
      <c r="E124" s="16">
        <v>16</v>
      </c>
      <c r="F124" s="30">
        <v>24.9</v>
      </c>
      <c r="G124" s="18">
        <v>16.899999999999999</v>
      </c>
      <c r="H124" s="2"/>
      <c r="I124" s="55">
        <f t="shared" si="11"/>
        <v>0</v>
      </c>
    </row>
    <row r="125" spans="1:9">
      <c r="A125" s="97"/>
      <c r="B125" s="88" t="s">
        <v>127</v>
      </c>
      <c r="C125" s="93"/>
      <c r="D125" s="93"/>
      <c r="E125" s="94"/>
      <c r="F125" s="85" t="s">
        <v>28</v>
      </c>
      <c r="G125" s="85" t="s">
        <v>64</v>
      </c>
      <c r="H125" s="98"/>
      <c r="I125" s="100"/>
    </row>
    <row r="126" spans="1:9" s="13" customFormat="1" ht="13.8">
      <c r="A126" s="52">
        <v>64</v>
      </c>
      <c r="B126" s="14" t="s">
        <v>128</v>
      </c>
      <c r="C126" s="14"/>
      <c r="D126" s="15" t="s">
        <v>22</v>
      </c>
      <c r="E126" s="16" t="s">
        <v>37</v>
      </c>
      <c r="F126" s="30">
        <v>15</v>
      </c>
      <c r="G126" s="18">
        <v>10.9</v>
      </c>
      <c r="H126" s="2"/>
      <c r="I126" s="55">
        <f t="shared" si="11"/>
        <v>0</v>
      </c>
    </row>
    <row r="127" spans="1:9" s="13" customFormat="1" ht="13.8">
      <c r="A127" s="52">
        <v>65</v>
      </c>
      <c r="B127" s="14" t="s">
        <v>129</v>
      </c>
      <c r="C127" s="14"/>
      <c r="D127" s="15" t="s">
        <v>26</v>
      </c>
      <c r="E127" s="20"/>
      <c r="F127" s="30">
        <v>10.95</v>
      </c>
      <c r="G127" s="18">
        <v>7.99</v>
      </c>
      <c r="H127" s="2"/>
      <c r="I127" s="55">
        <f t="shared" si="11"/>
        <v>0</v>
      </c>
    </row>
    <row r="128" spans="1:9" s="13" customFormat="1" ht="13.8">
      <c r="A128" s="52">
        <v>66</v>
      </c>
      <c r="B128" s="14" t="s">
        <v>130</v>
      </c>
      <c r="C128" s="14"/>
      <c r="D128" s="15" t="s">
        <v>22</v>
      </c>
      <c r="E128" s="16" t="s">
        <v>44</v>
      </c>
      <c r="F128" s="30">
        <v>9.9499999999999993</v>
      </c>
      <c r="G128" s="18">
        <v>7.99</v>
      </c>
      <c r="H128" s="2"/>
      <c r="I128" s="55">
        <f t="shared" si="11"/>
        <v>0</v>
      </c>
    </row>
    <row r="129" spans="1:9" s="13" customFormat="1" ht="13.8">
      <c r="A129" s="52">
        <v>67</v>
      </c>
      <c r="B129" s="14" t="s">
        <v>131</v>
      </c>
      <c r="C129" s="14"/>
      <c r="D129" s="15" t="s">
        <v>31</v>
      </c>
      <c r="E129" s="16">
        <v>20</v>
      </c>
      <c r="F129" s="30">
        <v>9.9499999999999993</v>
      </c>
      <c r="G129" s="18">
        <v>7.99</v>
      </c>
      <c r="H129" s="2"/>
      <c r="I129" s="55">
        <f t="shared" si="11"/>
        <v>0</v>
      </c>
    </row>
    <row r="130" spans="1:9" s="13" customFormat="1" ht="13.8">
      <c r="A130" s="56">
        <v>68</v>
      </c>
      <c r="B130" s="14" t="s">
        <v>132</v>
      </c>
      <c r="C130" s="14"/>
      <c r="D130" s="15" t="s">
        <v>31</v>
      </c>
      <c r="E130" s="16" t="s">
        <v>37</v>
      </c>
      <c r="F130" s="30">
        <v>15</v>
      </c>
      <c r="G130" s="18">
        <v>10.9</v>
      </c>
      <c r="H130" s="2"/>
      <c r="I130" s="55">
        <f t="shared" si="11"/>
        <v>0</v>
      </c>
    </row>
    <row r="131" spans="1:9">
      <c r="A131" s="97"/>
      <c r="B131" s="88" t="s">
        <v>133</v>
      </c>
      <c r="C131" s="94"/>
      <c r="D131" s="94"/>
      <c r="E131" s="94"/>
      <c r="F131" s="85" t="s">
        <v>28</v>
      </c>
      <c r="G131" s="85" t="s">
        <v>64</v>
      </c>
      <c r="H131" s="98"/>
      <c r="I131" s="100"/>
    </row>
    <row r="132" spans="1:9" s="13" customFormat="1" ht="13.8">
      <c r="A132" s="57">
        <v>69</v>
      </c>
      <c r="B132" s="14" t="s">
        <v>134</v>
      </c>
      <c r="C132" s="14"/>
      <c r="D132" s="15" t="s">
        <v>22</v>
      </c>
      <c r="E132" s="16" t="s">
        <v>37</v>
      </c>
      <c r="F132" s="30">
        <v>23.9</v>
      </c>
      <c r="G132" s="18">
        <v>17.899999999999999</v>
      </c>
      <c r="H132" s="2"/>
      <c r="I132" s="55">
        <f>G132*3*H132</f>
        <v>0</v>
      </c>
    </row>
    <row r="133" spans="1:9" s="13" customFormat="1" ht="13.8">
      <c r="A133" s="57">
        <v>70</v>
      </c>
      <c r="B133" s="14" t="s">
        <v>135</v>
      </c>
      <c r="C133" s="14"/>
      <c r="D133" s="15" t="s">
        <v>31</v>
      </c>
      <c r="E133" s="16">
        <v>19</v>
      </c>
      <c r="F133" s="30">
        <v>52</v>
      </c>
      <c r="G133" s="18">
        <v>34.9</v>
      </c>
      <c r="H133" s="2"/>
      <c r="I133" s="55">
        <f>G133*3*H133</f>
        <v>0</v>
      </c>
    </row>
    <row r="134" spans="1:9" s="13" customFormat="1" ht="13.8">
      <c r="A134" s="57">
        <v>71</v>
      </c>
      <c r="B134" s="14" t="s">
        <v>136</v>
      </c>
      <c r="C134" s="14"/>
      <c r="D134" s="15" t="s">
        <v>22</v>
      </c>
      <c r="E134" s="16">
        <v>18</v>
      </c>
      <c r="F134" s="30">
        <v>52</v>
      </c>
      <c r="G134" s="18">
        <v>34.9</v>
      </c>
      <c r="H134" s="2"/>
      <c r="I134" s="55">
        <f>G134*3*H134</f>
        <v>0</v>
      </c>
    </row>
    <row r="135" spans="1:9">
      <c r="A135" s="97"/>
      <c r="B135" s="88" t="s">
        <v>137</v>
      </c>
      <c r="C135" s="93"/>
      <c r="D135" s="93"/>
      <c r="E135" s="94"/>
      <c r="F135" s="85" t="s">
        <v>28</v>
      </c>
      <c r="G135" s="85" t="s">
        <v>64</v>
      </c>
      <c r="H135" s="98"/>
      <c r="I135" s="100"/>
    </row>
    <row r="136" spans="1:9" s="13" customFormat="1" ht="13.8">
      <c r="A136" s="52">
        <v>73</v>
      </c>
      <c r="B136" s="14" t="s">
        <v>138</v>
      </c>
      <c r="C136" s="14"/>
      <c r="D136" s="15" t="s">
        <v>22</v>
      </c>
      <c r="E136" s="20">
        <v>20</v>
      </c>
      <c r="F136" s="30">
        <v>11.9</v>
      </c>
      <c r="G136" s="18">
        <v>5.95</v>
      </c>
      <c r="H136" s="2"/>
      <c r="I136" s="55">
        <f t="shared" si="11"/>
        <v>0</v>
      </c>
    </row>
    <row r="137" spans="1:9" s="13" customFormat="1" ht="13.8">
      <c r="A137" s="52">
        <v>74</v>
      </c>
      <c r="B137" s="14" t="s">
        <v>139</v>
      </c>
      <c r="C137" s="14"/>
      <c r="D137" s="15" t="s">
        <v>22</v>
      </c>
      <c r="E137" s="20">
        <v>18</v>
      </c>
      <c r="F137" s="30">
        <v>15.9</v>
      </c>
      <c r="G137" s="18">
        <v>8.9</v>
      </c>
      <c r="H137" s="2"/>
      <c r="I137" s="55">
        <f t="shared" si="11"/>
        <v>0</v>
      </c>
    </row>
    <row r="138" spans="1:9" s="13" customFormat="1" ht="13.8">
      <c r="A138" s="52">
        <v>75</v>
      </c>
      <c r="B138" s="14" t="s">
        <v>140</v>
      </c>
      <c r="C138" s="14"/>
      <c r="D138" s="15" t="s">
        <v>22</v>
      </c>
      <c r="E138" s="20">
        <v>20</v>
      </c>
      <c r="F138" s="30">
        <v>19.899999999999999</v>
      </c>
      <c r="G138" s="18">
        <v>14.9</v>
      </c>
      <c r="H138" s="2"/>
      <c r="I138" s="55">
        <f t="shared" si="11"/>
        <v>0</v>
      </c>
    </row>
    <row r="139" spans="1:9" s="13" customFormat="1" ht="13.8">
      <c r="A139" s="52">
        <v>76</v>
      </c>
      <c r="B139" s="14" t="s">
        <v>141</v>
      </c>
      <c r="C139" s="14"/>
      <c r="D139" s="15" t="s">
        <v>31</v>
      </c>
      <c r="E139" s="20">
        <v>20</v>
      </c>
      <c r="F139" s="30">
        <v>11.9</v>
      </c>
      <c r="G139" s="18">
        <v>5.95</v>
      </c>
      <c r="H139" s="2"/>
      <c r="I139" s="55">
        <f t="shared" si="11"/>
        <v>0</v>
      </c>
    </row>
    <row r="140" spans="1:9" s="13" customFormat="1" ht="13.8">
      <c r="A140" s="52">
        <v>77</v>
      </c>
      <c r="B140" s="14" t="s">
        <v>142</v>
      </c>
      <c r="C140" s="14"/>
      <c r="D140" s="15" t="s">
        <v>31</v>
      </c>
      <c r="E140" s="20">
        <v>20</v>
      </c>
      <c r="F140" s="30">
        <v>22.9</v>
      </c>
      <c r="G140" s="18">
        <v>14.9</v>
      </c>
      <c r="H140" s="2"/>
      <c r="I140" s="55">
        <f t="shared" si="11"/>
        <v>0</v>
      </c>
    </row>
    <row r="141" spans="1:9" s="13" customFormat="1" ht="13.8">
      <c r="A141" s="52">
        <v>78</v>
      </c>
      <c r="B141" s="14" t="s">
        <v>143</v>
      </c>
      <c r="C141" s="14"/>
      <c r="D141" s="15" t="s">
        <v>31</v>
      </c>
      <c r="E141" s="20">
        <v>20</v>
      </c>
      <c r="F141" s="30">
        <v>39.9</v>
      </c>
      <c r="G141" s="18">
        <v>29.9</v>
      </c>
      <c r="H141" s="2"/>
      <c r="I141" s="55">
        <f>G141*6*H141</f>
        <v>0</v>
      </c>
    </row>
    <row r="142" spans="1:9">
      <c r="A142" s="75"/>
      <c r="B142" s="88" t="s">
        <v>144</v>
      </c>
      <c r="C142" s="93"/>
      <c r="D142" s="94"/>
      <c r="E142" s="94"/>
      <c r="F142" s="85" t="s">
        <v>28</v>
      </c>
      <c r="G142" s="85" t="s">
        <v>64</v>
      </c>
      <c r="H142" s="90"/>
      <c r="I142" s="91"/>
    </row>
    <row r="143" spans="1:9" s="13" customFormat="1" ht="13.8">
      <c r="A143" s="52">
        <v>79</v>
      </c>
      <c r="B143" s="29" t="s">
        <v>145</v>
      </c>
      <c r="C143" s="14"/>
      <c r="D143" s="15" t="s">
        <v>22</v>
      </c>
      <c r="E143" s="16" t="s">
        <v>37</v>
      </c>
      <c r="F143" s="30">
        <v>9.5</v>
      </c>
      <c r="G143" s="18">
        <v>5.99</v>
      </c>
      <c r="H143" s="2"/>
      <c r="I143" s="55">
        <f>G143*6*H143</f>
        <v>0</v>
      </c>
    </row>
    <row r="144" spans="1:9" s="13" customFormat="1" ht="13.8">
      <c r="A144" s="52">
        <v>80</v>
      </c>
      <c r="B144" s="29" t="s">
        <v>146</v>
      </c>
      <c r="C144" s="14"/>
      <c r="D144" s="15" t="s">
        <v>22</v>
      </c>
      <c r="E144" s="16">
        <v>20</v>
      </c>
      <c r="F144" s="30">
        <v>18.899999999999999</v>
      </c>
      <c r="G144" s="18">
        <v>9.9</v>
      </c>
      <c r="H144" s="2"/>
      <c r="I144" s="55">
        <f t="shared" ref="I144:I210" si="12">G144*6*H144</f>
        <v>0</v>
      </c>
    </row>
    <row r="145" spans="1:9" s="13" customFormat="1" ht="13.8">
      <c r="A145" s="52">
        <v>81</v>
      </c>
      <c r="B145" s="29" t="s">
        <v>147</v>
      </c>
      <c r="C145" s="14"/>
      <c r="D145" s="15" t="s">
        <v>22</v>
      </c>
      <c r="E145" s="16">
        <v>20</v>
      </c>
      <c r="F145" s="30">
        <v>20.9</v>
      </c>
      <c r="G145" s="18">
        <v>13.9</v>
      </c>
      <c r="H145" s="2"/>
      <c r="I145" s="55">
        <f t="shared" si="12"/>
        <v>0</v>
      </c>
    </row>
    <row r="146" spans="1:9">
      <c r="A146" s="97"/>
      <c r="B146" s="88" t="s">
        <v>148</v>
      </c>
      <c r="C146" s="93"/>
      <c r="D146" s="94"/>
      <c r="E146" s="89"/>
      <c r="F146" s="85" t="s">
        <v>28</v>
      </c>
      <c r="G146" s="85" t="s">
        <v>64</v>
      </c>
      <c r="H146" s="98"/>
      <c r="I146" s="100"/>
    </row>
    <row r="147" spans="1:9" s="13" customFormat="1" ht="13.8">
      <c r="A147" s="52">
        <v>83</v>
      </c>
      <c r="B147" s="29" t="s">
        <v>149</v>
      </c>
      <c r="C147" s="14"/>
      <c r="D147" s="15" t="s">
        <v>22</v>
      </c>
      <c r="E147" s="36" t="s">
        <v>37</v>
      </c>
      <c r="F147" s="30">
        <v>29.9</v>
      </c>
      <c r="G147" s="18">
        <v>19.899999999999999</v>
      </c>
      <c r="H147" s="2"/>
      <c r="I147" s="55">
        <f t="shared" si="12"/>
        <v>0</v>
      </c>
    </row>
    <row r="148" spans="1:9" s="13" customFormat="1" ht="13.8">
      <c r="A148" s="52">
        <v>84</v>
      </c>
      <c r="B148" s="29" t="s">
        <v>150</v>
      </c>
      <c r="C148" s="14"/>
      <c r="D148" s="15" t="s">
        <v>31</v>
      </c>
      <c r="E148" s="36">
        <v>20</v>
      </c>
      <c r="F148" s="30">
        <v>7.99</v>
      </c>
      <c r="G148" s="18">
        <v>3.99</v>
      </c>
      <c r="H148" s="2"/>
      <c r="I148" s="55">
        <f t="shared" si="12"/>
        <v>0</v>
      </c>
    </row>
    <row r="149" spans="1:9" s="13" customFormat="1" ht="13.8">
      <c r="A149" s="52">
        <v>85</v>
      </c>
      <c r="B149" s="29" t="s">
        <v>151</v>
      </c>
      <c r="C149" s="14"/>
      <c r="D149" s="15" t="s">
        <v>31</v>
      </c>
      <c r="E149" s="16">
        <v>20</v>
      </c>
      <c r="F149" s="30">
        <v>9.9</v>
      </c>
      <c r="G149" s="18">
        <v>3.99</v>
      </c>
      <c r="H149" s="2"/>
      <c r="I149" s="55">
        <f t="shared" si="12"/>
        <v>0</v>
      </c>
    </row>
    <row r="150" spans="1:9" s="13" customFormat="1" ht="13.8">
      <c r="A150" s="52">
        <v>86</v>
      </c>
      <c r="B150" s="29" t="s">
        <v>152</v>
      </c>
      <c r="C150" s="14"/>
      <c r="D150" s="15" t="s">
        <v>22</v>
      </c>
      <c r="E150" s="16" t="s">
        <v>37</v>
      </c>
      <c r="F150" s="30">
        <v>9.99</v>
      </c>
      <c r="G150" s="18">
        <v>5.99</v>
      </c>
      <c r="H150" s="2"/>
      <c r="I150" s="55">
        <f t="shared" si="12"/>
        <v>0</v>
      </c>
    </row>
    <row r="151" spans="1:9" s="13" customFormat="1" ht="13.8">
      <c r="A151" s="52">
        <v>87</v>
      </c>
      <c r="B151" s="29" t="s">
        <v>153</v>
      </c>
      <c r="C151" s="14"/>
      <c r="D151" s="15" t="s">
        <v>22</v>
      </c>
      <c r="E151" s="16">
        <v>20</v>
      </c>
      <c r="F151" s="30">
        <v>11.9</v>
      </c>
      <c r="G151" s="18">
        <v>4.99</v>
      </c>
      <c r="H151" s="2"/>
      <c r="I151" s="55">
        <f t="shared" si="12"/>
        <v>0</v>
      </c>
    </row>
    <row r="152" spans="1:9" s="13" customFormat="1" ht="13.8">
      <c r="A152" s="52">
        <v>88</v>
      </c>
      <c r="B152" s="29" t="s">
        <v>154</v>
      </c>
      <c r="C152" s="14"/>
      <c r="D152" s="15" t="s">
        <v>22</v>
      </c>
      <c r="E152" s="16">
        <v>19</v>
      </c>
      <c r="F152" s="30">
        <v>9</v>
      </c>
      <c r="G152" s="18">
        <v>4.99</v>
      </c>
      <c r="H152" s="2"/>
      <c r="I152" s="55">
        <f t="shared" si="12"/>
        <v>0</v>
      </c>
    </row>
    <row r="153" spans="1:9" s="13" customFormat="1" ht="13.8">
      <c r="A153" s="52">
        <v>89</v>
      </c>
      <c r="B153" s="29" t="s">
        <v>155</v>
      </c>
      <c r="C153" s="14"/>
      <c r="D153" s="15" t="s">
        <v>22</v>
      </c>
      <c r="E153" s="16">
        <v>19</v>
      </c>
      <c r="F153" s="30">
        <v>11.9</v>
      </c>
      <c r="G153" s="18">
        <v>4.99</v>
      </c>
      <c r="H153" s="2"/>
      <c r="I153" s="55">
        <f t="shared" si="12"/>
        <v>0</v>
      </c>
    </row>
    <row r="154" spans="1:9" s="13" customFormat="1" ht="13.8">
      <c r="A154" s="52">
        <v>90</v>
      </c>
      <c r="B154" s="29" t="s">
        <v>139</v>
      </c>
      <c r="C154" s="14"/>
      <c r="D154" s="15" t="s">
        <v>22</v>
      </c>
      <c r="E154" s="16" t="s">
        <v>37</v>
      </c>
      <c r="F154" s="30">
        <v>12.9</v>
      </c>
      <c r="G154" s="18">
        <v>6.99</v>
      </c>
      <c r="H154" s="2"/>
      <c r="I154" s="55">
        <f t="shared" si="12"/>
        <v>0</v>
      </c>
    </row>
    <row r="155" spans="1:9">
      <c r="A155" s="97"/>
      <c r="B155" s="88" t="s">
        <v>156</v>
      </c>
      <c r="C155" s="93"/>
      <c r="D155" s="94"/>
      <c r="E155" s="89"/>
      <c r="F155" s="85" t="s">
        <v>28</v>
      </c>
      <c r="G155" s="85" t="s">
        <v>64</v>
      </c>
      <c r="H155" s="98"/>
      <c r="I155" s="100"/>
    </row>
    <row r="156" spans="1:9" s="13" customFormat="1" ht="13.8">
      <c r="A156" s="52">
        <v>92</v>
      </c>
      <c r="B156" s="29" t="s">
        <v>157</v>
      </c>
      <c r="C156" s="14"/>
      <c r="D156" s="15" t="s">
        <v>22</v>
      </c>
      <c r="E156" s="20">
        <v>19</v>
      </c>
      <c r="F156" s="30">
        <v>6.99</v>
      </c>
      <c r="G156" s="18">
        <v>3.99</v>
      </c>
      <c r="H156" s="2"/>
      <c r="I156" s="55">
        <f t="shared" si="12"/>
        <v>0</v>
      </c>
    </row>
    <row r="157" spans="1:9" s="13" customFormat="1" ht="13.8">
      <c r="A157" s="52">
        <v>93</v>
      </c>
      <c r="B157" s="29" t="s">
        <v>158</v>
      </c>
      <c r="C157" s="14"/>
      <c r="D157" s="15" t="s">
        <v>22</v>
      </c>
      <c r="E157" s="20">
        <v>19</v>
      </c>
      <c r="F157" s="30">
        <v>19.899999999999999</v>
      </c>
      <c r="G157" s="18">
        <v>14.9</v>
      </c>
      <c r="H157" s="2"/>
      <c r="I157" s="55">
        <f t="shared" si="12"/>
        <v>0</v>
      </c>
    </row>
    <row r="158" spans="1:9" s="13" customFormat="1" ht="13.8">
      <c r="A158" s="52">
        <v>94</v>
      </c>
      <c r="B158" s="29" t="s">
        <v>159</v>
      </c>
      <c r="C158" s="14"/>
      <c r="D158" s="15" t="s">
        <v>26</v>
      </c>
      <c r="E158" s="20">
        <v>20</v>
      </c>
      <c r="F158" s="30">
        <v>6.99</v>
      </c>
      <c r="G158" s="18">
        <v>3.99</v>
      </c>
      <c r="H158" s="2"/>
      <c r="I158" s="55">
        <f t="shared" si="12"/>
        <v>0</v>
      </c>
    </row>
    <row r="159" spans="1:9" s="13" customFormat="1" ht="13.8">
      <c r="A159" s="52">
        <v>95</v>
      </c>
      <c r="B159" s="29" t="s">
        <v>158</v>
      </c>
      <c r="C159" s="14"/>
      <c r="D159" s="15" t="s">
        <v>26</v>
      </c>
      <c r="E159" s="20">
        <v>20</v>
      </c>
      <c r="F159" s="30">
        <v>16.899999999999999</v>
      </c>
      <c r="G159" s="18">
        <v>8.9</v>
      </c>
      <c r="H159" s="2"/>
      <c r="I159" s="55">
        <f t="shared" si="12"/>
        <v>0</v>
      </c>
    </row>
    <row r="160" spans="1:9">
      <c r="A160" s="75"/>
      <c r="B160" s="88" t="s">
        <v>160</v>
      </c>
      <c r="C160" s="93"/>
      <c r="D160" s="94"/>
      <c r="E160" s="94"/>
      <c r="F160" s="85" t="s">
        <v>28</v>
      </c>
      <c r="G160" s="85" t="s">
        <v>64</v>
      </c>
      <c r="H160" s="90"/>
      <c r="I160" s="91"/>
    </row>
    <row r="161" spans="1:9" s="13" customFormat="1" ht="13.8">
      <c r="A161" s="52">
        <v>97</v>
      </c>
      <c r="B161" s="29" t="s">
        <v>161</v>
      </c>
      <c r="C161" s="14"/>
      <c r="D161" s="15" t="s">
        <v>26</v>
      </c>
      <c r="E161" s="16" t="s">
        <v>44</v>
      </c>
      <c r="F161" s="30">
        <v>8.9</v>
      </c>
      <c r="G161" s="18">
        <v>4.99</v>
      </c>
      <c r="H161" s="2"/>
      <c r="I161" s="55">
        <f t="shared" si="12"/>
        <v>0</v>
      </c>
    </row>
    <row r="162" spans="1:9" s="13" customFormat="1" ht="13.8">
      <c r="A162" s="52">
        <v>98</v>
      </c>
      <c r="B162" s="29" t="s">
        <v>162</v>
      </c>
      <c r="C162" s="14"/>
      <c r="D162" s="15" t="s">
        <v>26</v>
      </c>
      <c r="E162" s="16">
        <v>20</v>
      </c>
      <c r="F162" s="30">
        <v>11.9</v>
      </c>
      <c r="G162" s="18">
        <v>6.99</v>
      </c>
      <c r="H162" s="2"/>
      <c r="I162" s="55">
        <f t="shared" si="12"/>
        <v>0</v>
      </c>
    </row>
    <row r="163" spans="1:9">
      <c r="A163" s="75"/>
      <c r="B163" s="88" t="s">
        <v>163</v>
      </c>
      <c r="C163" s="93"/>
      <c r="D163" s="94"/>
      <c r="E163" s="94"/>
      <c r="F163" s="85" t="s">
        <v>28</v>
      </c>
      <c r="G163" s="85" t="s">
        <v>64</v>
      </c>
      <c r="H163" s="98"/>
      <c r="I163" s="100"/>
    </row>
    <row r="164" spans="1:9" s="13" customFormat="1" ht="13.8">
      <c r="A164" s="52">
        <v>99</v>
      </c>
      <c r="B164" s="14" t="s">
        <v>164</v>
      </c>
      <c r="C164" s="14"/>
      <c r="D164" s="15" t="s">
        <v>26</v>
      </c>
      <c r="E164" s="16">
        <v>20</v>
      </c>
      <c r="F164" s="30">
        <v>7.99</v>
      </c>
      <c r="G164" s="18">
        <v>3.99</v>
      </c>
      <c r="H164" s="2"/>
      <c r="I164" s="55">
        <f t="shared" si="12"/>
        <v>0</v>
      </c>
    </row>
    <row r="165" spans="1:9" s="13" customFormat="1" ht="13.8">
      <c r="A165" s="52">
        <v>100</v>
      </c>
      <c r="B165" s="14" t="s">
        <v>165</v>
      </c>
      <c r="C165" s="14"/>
      <c r="D165" s="15" t="s">
        <v>26</v>
      </c>
      <c r="E165" s="16" t="s">
        <v>44</v>
      </c>
      <c r="F165" s="30">
        <v>8.99</v>
      </c>
      <c r="G165" s="18">
        <v>5.99</v>
      </c>
      <c r="H165" s="2"/>
      <c r="I165" s="55">
        <f t="shared" si="12"/>
        <v>0</v>
      </c>
    </row>
    <row r="166" spans="1:9" s="13" customFormat="1" ht="13.8">
      <c r="A166" s="52">
        <v>101</v>
      </c>
      <c r="B166" s="14" t="s">
        <v>166</v>
      </c>
      <c r="C166" s="14"/>
      <c r="D166" s="15" t="s">
        <v>26</v>
      </c>
      <c r="E166" s="16" t="s">
        <v>44</v>
      </c>
      <c r="F166" s="30">
        <v>15.99</v>
      </c>
      <c r="G166" s="18">
        <v>7.99</v>
      </c>
      <c r="H166" s="2"/>
      <c r="I166" s="55">
        <f t="shared" si="12"/>
        <v>0</v>
      </c>
    </row>
    <row r="167" spans="1:9">
      <c r="A167" s="97"/>
      <c r="B167" s="88" t="s">
        <v>167</v>
      </c>
      <c r="C167" s="93"/>
      <c r="D167" s="94"/>
      <c r="E167" s="89"/>
      <c r="F167" s="85" t="s">
        <v>28</v>
      </c>
      <c r="G167" s="85" t="s">
        <v>64</v>
      </c>
      <c r="H167" s="98"/>
      <c r="I167" s="100"/>
    </row>
    <row r="168" spans="1:9" s="13" customFormat="1" ht="13.8">
      <c r="A168" s="52">
        <v>102</v>
      </c>
      <c r="B168" s="29" t="s">
        <v>168</v>
      </c>
      <c r="C168" s="14"/>
      <c r="D168" s="15" t="s">
        <v>31</v>
      </c>
      <c r="E168" s="20"/>
      <c r="F168" s="30"/>
      <c r="G168" s="18">
        <v>19.899999999999999</v>
      </c>
      <c r="H168" s="2"/>
      <c r="I168" s="55">
        <f>G168*H168</f>
        <v>0</v>
      </c>
    </row>
    <row r="169" spans="1:9" s="13" customFormat="1" ht="13.8">
      <c r="A169" s="52">
        <v>103</v>
      </c>
      <c r="B169" s="29" t="s">
        <v>168</v>
      </c>
      <c r="C169" s="14"/>
      <c r="D169" s="15" t="s">
        <v>22</v>
      </c>
      <c r="E169" s="20"/>
      <c r="F169" s="30"/>
      <c r="G169" s="18">
        <v>19.899999999999999</v>
      </c>
      <c r="H169" s="2"/>
      <c r="I169" s="55">
        <f>G169*H169</f>
        <v>0</v>
      </c>
    </row>
    <row r="170" spans="1:9" s="13" customFormat="1" ht="13.8">
      <c r="A170" s="52">
        <v>104</v>
      </c>
      <c r="B170" s="29" t="s">
        <v>168</v>
      </c>
      <c r="C170" s="14"/>
      <c r="D170" s="15" t="s">
        <v>26</v>
      </c>
      <c r="E170" s="20"/>
      <c r="F170" s="30"/>
      <c r="G170" s="18">
        <v>19.899999999999999</v>
      </c>
      <c r="H170" s="2"/>
      <c r="I170" s="55">
        <f t="shared" ref="I170" si="13">G170*H170</f>
        <v>0</v>
      </c>
    </row>
    <row r="171" spans="1:9" s="13" customFormat="1" ht="13.8">
      <c r="A171" s="52">
        <v>105</v>
      </c>
      <c r="B171" s="29" t="s">
        <v>169</v>
      </c>
      <c r="C171" s="14"/>
      <c r="D171" s="15" t="s">
        <v>26</v>
      </c>
      <c r="E171" s="16"/>
      <c r="F171" s="30">
        <v>4.99</v>
      </c>
      <c r="G171" s="18">
        <v>2.5</v>
      </c>
      <c r="H171" s="2"/>
      <c r="I171" s="55">
        <f>G171*6*H171</f>
        <v>0</v>
      </c>
    </row>
    <row r="172" spans="1:9">
      <c r="A172" s="97"/>
      <c r="B172" s="88" t="s">
        <v>170</v>
      </c>
      <c r="C172" s="93"/>
      <c r="D172" s="94"/>
      <c r="E172" s="89"/>
      <c r="F172" s="85" t="s">
        <v>28</v>
      </c>
      <c r="G172" s="85" t="s">
        <v>64</v>
      </c>
      <c r="H172" s="98"/>
      <c r="I172" s="100"/>
    </row>
    <row r="173" spans="1:9" s="13" customFormat="1" ht="13.8">
      <c r="A173" s="52">
        <v>106</v>
      </c>
      <c r="B173" s="29" t="s">
        <v>171</v>
      </c>
      <c r="C173" s="14"/>
      <c r="D173" s="15" t="s">
        <v>26</v>
      </c>
      <c r="E173" s="20" t="s">
        <v>44</v>
      </c>
      <c r="F173" s="30">
        <v>11</v>
      </c>
      <c r="G173" s="18">
        <v>5.99</v>
      </c>
      <c r="H173" s="2"/>
      <c r="I173" s="55">
        <f t="shared" si="12"/>
        <v>0</v>
      </c>
    </row>
    <row r="174" spans="1:9" s="13" customFormat="1" ht="13.8">
      <c r="A174" s="52">
        <v>107</v>
      </c>
      <c r="B174" s="29" t="s">
        <v>172</v>
      </c>
      <c r="C174" s="14"/>
      <c r="D174" s="15" t="s">
        <v>22</v>
      </c>
      <c r="E174" s="20" t="s">
        <v>44</v>
      </c>
      <c r="F174" s="30">
        <v>11</v>
      </c>
      <c r="G174" s="18">
        <v>5.99</v>
      </c>
      <c r="H174" s="2"/>
      <c r="I174" s="55">
        <f t="shared" si="12"/>
        <v>0</v>
      </c>
    </row>
    <row r="175" spans="1:9" s="13" customFormat="1" ht="13.8">
      <c r="A175" s="52">
        <v>108</v>
      </c>
      <c r="B175" s="29" t="s">
        <v>173</v>
      </c>
      <c r="C175" s="14"/>
      <c r="D175" s="15" t="s">
        <v>31</v>
      </c>
      <c r="E175" s="20" t="s">
        <v>44</v>
      </c>
      <c r="F175" s="30">
        <v>11</v>
      </c>
      <c r="G175" s="18">
        <v>5.99</v>
      </c>
      <c r="H175" s="2"/>
      <c r="I175" s="55">
        <f t="shared" si="12"/>
        <v>0</v>
      </c>
    </row>
    <row r="176" spans="1:9">
      <c r="A176" s="97"/>
      <c r="B176" s="88" t="s">
        <v>174</v>
      </c>
      <c r="C176" s="93"/>
      <c r="D176" s="94"/>
      <c r="E176" s="89"/>
      <c r="F176" s="85" t="s">
        <v>28</v>
      </c>
      <c r="G176" s="85" t="s">
        <v>64</v>
      </c>
      <c r="H176" s="98"/>
      <c r="I176" s="100"/>
    </row>
    <row r="177" spans="1:9" s="13" customFormat="1" ht="13.8">
      <c r="A177" s="52">
        <v>109</v>
      </c>
      <c r="B177" s="29" t="s">
        <v>175</v>
      </c>
      <c r="C177" s="15"/>
      <c r="D177" s="20"/>
      <c r="E177" s="17"/>
      <c r="F177" s="19"/>
      <c r="G177" s="18">
        <v>29.9</v>
      </c>
      <c r="H177" s="2"/>
      <c r="I177" s="55">
        <f>G177*H177</f>
        <v>0</v>
      </c>
    </row>
    <row r="178" spans="1:9" s="13" customFormat="1" ht="13.8">
      <c r="A178" s="52">
        <v>110</v>
      </c>
      <c r="B178" s="29" t="s">
        <v>176</v>
      </c>
      <c r="C178" s="15"/>
      <c r="D178" s="20"/>
      <c r="E178" s="17"/>
      <c r="F178" s="19"/>
      <c r="G178" s="18">
        <v>39.9</v>
      </c>
      <c r="H178" s="2"/>
      <c r="I178" s="55">
        <f t="shared" ref="I178:I180" si="14">G178*H178</f>
        <v>0</v>
      </c>
    </row>
    <row r="179" spans="1:9" s="13" customFormat="1" ht="13.8">
      <c r="A179" s="52">
        <v>111</v>
      </c>
      <c r="B179" s="29" t="s">
        <v>177</v>
      </c>
      <c r="C179" s="15"/>
      <c r="D179" s="20"/>
      <c r="E179" s="17"/>
      <c r="F179" s="19"/>
      <c r="G179" s="18">
        <v>49.9</v>
      </c>
      <c r="H179" s="2"/>
      <c r="I179" s="55">
        <f t="shared" si="14"/>
        <v>0</v>
      </c>
    </row>
    <row r="180" spans="1:9" s="13" customFormat="1" ht="13.8">
      <c r="A180" s="52">
        <v>112</v>
      </c>
      <c r="B180" s="29" t="s">
        <v>178</v>
      </c>
      <c r="C180" s="15"/>
      <c r="D180" s="20"/>
      <c r="E180" s="17"/>
      <c r="F180" s="19"/>
      <c r="G180" s="18">
        <v>79.900000000000006</v>
      </c>
      <c r="H180" s="2"/>
      <c r="I180" s="55">
        <f t="shared" si="14"/>
        <v>0</v>
      </c>
    </row>
    <row r="181" spans="1:9">
      <c r="A181" s="97"/>
      <c r="B181" s="88"/>
      <c r="C181" s="93"/>
      <c r="D181" s="94"/>
      <c r="E181" s="89"/>
      <c r="F181" s="85" t="s">
        <v>28</v>
      </c>
      <c r="G181" s="85" t="s">
        <v>64</v>
      </c>
      <c r="H181" s="98"/>
      <c r="I181" s="100"/>
    </row>
    <row r="182" spans="1:9" s="13" customFormat="1" ht="13.8">
      <c r="A182" s="52">
        <v>113</v>
      </c>
      <c r="B182" s="29" t="s">
        <v>179</v>
      </c>
      <c r="C182" s="14"/>
      <c r="D182" s="15" t="s">
        <v>22</v>
      </c>
      <c r="E182" s="20" t="s">
        <v>44</v>
      </c>
      <c r="F182" s="30">
        <v>8.9</v>
      </c>
      <c r="G182" s="18">
        <v>3.99</v>
      </c>
      <c r="H182" s="2"/>
      <c r="I182" s="55">
        <f t="shared" si="12"/>
        <v>0</v>
      </c>
    </row>
    <row r="183" spans="1:9" s="13" customFormat="1" ht="13.8">
      <c r="A183" s="52">
        <v>114</v>
      </c>
      <c r="B183" s="29" t="s">
        <v>180</v>
      </c>
      <c r="C183" s="14"/>
      <c r="D183" s="15" t="s">
        <v>22</v>
      </c>
      <c r="E183" s="20">
        <v>19</v>
      </c>
      <c r="F183" s="30">
        <v>9.9</v>
      </c>
      <c r="G183" s="18">
        <v>4.99</v>
      </c>
      <c r="H183" s="2"/>
      <c r="I183" s="55">
        <f t="shared" si="12"/>
        <v>0</v>
      </c>
    </row>
    <row r="184" spans="1:9" s="13" customFormat="1" ht="13.8">
      <c r="A184" s="52">
        <v>115</v>
      </c>
      <c r="B184" s="29" t="s">
        <v>181</v>
      </c>
      <c r="C184" s="14"/>
      <c r="D184" s="15" t="s">
        <v>22</v>
      </c>
      <c r="E184" s="20" t="s">
        <v>44</v>
      </c>
      <c r="F184" s="30">
        <v>6.99</v>
      </c>
      <c r="G184" s="18">
        <v>2.99</v>
      </c>
      <c r="H184" s="2"/>
      <c r="I184" s="55">
        <f t="shared" si="12"/>
        <v>0</v>
      </c>
    </row>
    <row r="185" spans="1:9" s="13" customFormat="1" ht="13.8">
      <c r="A185" s="52">
        <v>116</v>
      </c>
      <c r="B185" s="29" t="s">
        <v>182</v>
      </c>
      <c r="C185" s="14"/>
      <c r="D185" s="15" t="s">
        <v>31</v>
      </c>
      <c r="E185" s="20">
        <v>20</v>
      </c>
      <c r="F185" s="30">
        <v>9.9</v>
      </c>
      <c r="G185" s="18">
        <v>4.99</v>
      </c>
      <c r="H185" s="2"/>
      <c r="I185" s="55">
        <f t="shared" si="12"/>
        <v>0</v>
      </c>
    </row>
    <row r="186" spans="1:9" ht="14.4" customHeight="1">
      <c r="A186" s="127" t="s">
        <v>11</v>
      </c>
      <c r="B186" s="128" t="s">
        <v>12</v>
      </c>
      <c r="C186" s="128"/>
      <c r="D186" s="129" t="s">
        <v>13</v>
      </c>
      <c r="E186" s="129" t="s">
        <v>14</v>
      </c>
      <c r="F186" s="147" t="s">
        <v>15</v>
      </c>
      <c r="G186" s="147" t="s">
        <v>61</v>
      </c>
      <c r="H186" s="148" t="s">
        <v>62</v>
      </c>
      <c r="I186" s="149" t="s">
        <v>17</v>
      </c>
    </row>
    <row r="187" spans="1:9" ht="14.4" customHeight="1">
      <c r="A187" s="127"/>
      <c r="B187" s="128"/>
      <c r="C187" s="128"/>
      <c r="D187" s="129"/>
      <c r="E187" s="129"/>
      <c r="F187" s="147"/>
      <c r="G187" s="147"/>
      <c r="H187" s="148"/>
      <c r="I187" s="149"/>
    </row>
    <row r="188" spans="1:9">
      <c r="A188" s="97"/>
      <c r="B188" s="88" t="s">
        <v>183</v>
      </c>
      <c r="C188" s="93"/>
      <c r="D188" s="94"/>
      <c r="E188" s="89"/>
      <c r="F188" s="85" t="s">
        <v>28</v>
      </c>
      <c r="G188" s="85" t="s">
        <v>64</v>
      </c>
      <c r="H188" s="98"/>
      <c r="I188" s="100"/>
    </row>
    <row r="189" spans="1:9" s="13" customFormat="1" ht="13.8">
      <c r="A189" s="52">
        <v>117</v>
      </c>
      <c r="B189" s="29" t="s">
        <v>184</v>
      </c>
      <c r="C189" s="14"/>
      <c r="D189" s="15" t="s">
        <v>22</v>
      </c>
      <c r="E189" s="20">
        <v>20</v>
      </c>
      <c r="F189" s="30">
        <v>8.9</v>
      </c>
      <c r="G189" s="18">
        <v>3.99</v>
      </c>
      <c r="H189" s="2"/>
      <c r="I189" s="55">
        <f t="shared" si="12"/>
        <v>0</v>
      </c>
    </row>
    <row r="190" spans="1:9" s="13" customFormat="1" ht="13.8">
      <c r="A190" s="52">
        <v>118</v>
      </c>
      <c r="B190" s="29" t="s">
        <v>185</v>
      </c>
      <c r="C190" s="14"/>
      <c r="D190" s="15" t="s">
        <v>22</v>
      </c>
      <c r="E190" s="20">
        <v>20</v>
      </c>
      <c r="F190" s="30">
        <v>9.9</v>
      </c>
      <c r="G190" s="18">
        <v>4.99</v>
      </c>
      <c r="H190" s="2"/>
      <c r="I190" s="55">
        <f t="shared" si="12"/>
        <v>0</v>
      </c>
    </row>
    <row r="191" spans="1:9" s="13" customFormat="1" ht="13.8">
      <c r="A191" s="52">
        <v>119</v>
      </c>
      <c r="B191" s="29" t="s">
        <v>186</v>
      </c>
      <c r="C191" s="14"/>
      <c r="D191" s="15" t="s">
        <v>22</v>
      </c>
      <c r="E191" s="20">
        <v>19</v>
      </c>
      <c r="F191" s="30">
        <v>11</v>
      </c>
      <c r="G191" s="18">
        <v>5.99</v>
      </c>
      <c r="H191" s="2"/>
      <c r="I191" s="55">
        <f t="shared" si="12"/>
        <v>0</v>
      </c>
    </row>
    <row r="192" spans="1:9" s="13" customFormat="1" ht="13.8">
      <c r="A192" s="52">
        <v>120</v>
      </c>
      <c r="B192" s="29" t="s">
        <v>187</v>
      </c>
      <c r="C192" s="14"/>
      <c r="D192" s="15" t="s">
        <v>22</v>
      </c>
      <c r="E192" s="20">
        <v>19</v>
      </c>
      <c r="F192" s="30">
        <v>11</v>
      </c>
      <c r="G192" s="18">
        <v>5.99</v>
      </c>
      <c r="H192" s="2"/>
      <c r="I192" s="55">
        <f t="shared" si="12"/>
        <v>0</v>
      </c>
    </row>
    <row r="193" spans="1:9" s="13" customFormat="1" ht="13.8">
      <c r="A193" s="52">
        <v>121</v>
      </c>
      <c r="B193" s="29" t="s">
        <v>188</v>
      </c>
      <c r="C193" s="14"/>
      <c r="D193" s="15" t="s">
        <v>26</v>
      </c>
      <c r="E193" s="20" t="s">
        <v>44</v>
      </c>
      <c r="F193" s="37">
        <v>12</v>
      </c>
      <c r="G193" s="34">
        <v>7.99</v>
      </c>
      <c r="H193" s="2"/>
      <c r="I193" s="55">
        <f t="shared" si="12"/>
        <v>0</v>
      </c>
    </row>
    <row r="194" spans="1:9" s="13" customFormat="1" ht="13.8">
      <c r="A194" s="52">
        <v>122</v>
      </c>
      <c r="B194" s="29" t="s">
        <v>184</v>
      </c>
      <c r="C194" s="14"/>
      <c r="D194" s="15" t="s">
        <v>26</v>
      </c>
      <c r="E194" s="20" t="s">
        <v>44</v>
      </c>
      <c r="F194" s="30">
        <v>8.9</v>
      </c>
      <c r="G194" s="18">
        <v>3.99</v>
      </c>
      <c r="H194" s="2"/>
      <c r="I194" s="55">
        <f t="shared" si="12"/>
        <v>0</v>
      </c>
    </row>
    <row r="195" spans="1:9">
      <c r="A195" s="97"/>
      <c r="B195" s="88" t="s">
        <v>189</v>
      </c>
      <c r="C195" s="93"/>
      <c r="D195" s="94"/>
      <c r="E195" s="89"/>
      <c r="F195" s="85" t="s">
        <v>28</v>
      </c>
      <c r="G195" s="85" t="s">
        <v>64</v>
      </c>
      <c r="H195" s="98"/>
      <c r="I195" s="100"/>
    </row>
    <row r="196" spans="1:9" s="13" customFormat="1" ht="13.8">
      <c r="A196" s="52">
        <v>123</v>
      </c>
      <c r="B196" s="29" t="s">
        <v>190</v>
      </c>
      <c r="C196" s="14"/>
      <c r="D196" s="15" t="s">
        <v>22</v>
      </c>
      <c r="E196" s="20">
        <v>19</v>
      </c>
      <c r="F196" s="30">
        <v>8.99</v>
      </c>
      <c r="G196" s="18">
        <v>5.99</v>
      </c>
      <c r="H196" s="2"/>
      <c r="I196" s="55">
        <f t="shared" si="12"/>
        <v>0</v>
      </c>
    </row>
    <row r="197" spans="1:9" s="13" customFormat="1" ht="13.8">
      <c r="A197" s="52">
        <v>124</v>
      </c>
      <c r="B197" s="29" t="s">
        <v>191</v>
      </c>
      <c r="C197" s="14"/>
      <c r="D197" s="15" t="s">
        <v>22</v>
      </c>
      <c r="E197" s="20">
        <v>20</v>
      </c>
      <c r="F197" s="30">
        <v>8.99</v>
      </c>
      <c r="G197" s="18">
        <v>5.99</v>
      </c>
      <c r="H197" s="2"/>
      <c r="I197" s="55">
        <f t="shared" si="12"/>
        <v>0</v>
      </c>
    </row>
    <row r="198" spans="1:9" s="13" customFormat="1" ht="13.8">
      <c r="A198" s="52">
        <v>125</v>
      </c>
      <c r="B198" s="29" t="s">
        <v>192</v>
      </c>
      <c r="C198" s="14"/>
      <c r="D198" s="15" t="s">
        <v>22</v>
      </c>
      <c r="E198" s="20">
        <v>20</v>
      </c>
      <c r="F198" s="30">
        <v>9.99</v>
      </c>
      <c r="G198" s="18">
        <v>6.99</v>
      </c>
      <c r="H198" s="2"/>
      <c r="I198" s="55">
        <f t="shared" si="12"/>
        <v>0</v>
      </c>
    </row>
    <row r="199" spans="1:9" s="13" customFormat="1" ht="13.8">
      <c r="A199" s="52">
        <v>126</v>
      </c>
      <c r="B199" s="29" t="s">
        <v>193</v>
      </c>
      <c r="C199" s="14"/>
      <c r="D199" s="15" t="s">
        <v>22</v>
      </c>
      <c r="E199" s="20">
        <v>18</v>
      </c>
      <c r="F199" s="30">
        <v>11.9</v>
      </c>
      <c r="G199" s="18">
        <v>6.99</v>
      </c>
      <c r="H199" s="2"/>
      <c r="I199" s="55">
        <f t="shared" si="12"/>
        <v>0</v>
      </c>
    </row>
    <row r="200" spans="1:9">
      <c r="A200" s="97"/>
      <c r="B200" s="88" t="s">
        <v>194</v>
      </c>
      <c r="C200" s="93"/>
      <c r="D200" s="94"/>
      <c r="E200" s="89"/>
      <c r="F200" s="85" t="s">
        <v>28</v>
      </c>
      <c r="G200" s="85" t="s">
        <v>64</v>
      </c>
      <c r="H200" s="98"/>
      <c r="I200" s="100"/>
    </row>
    <row r="201" spans="1:9" s="13" customFormat="1" ht="13.8">
      <c r="A201" s="52">
        <v>128</v>
      </c>
      <c r="B201" s="29" t="s">
        <v>195</v>
      </c>
      <c r="C201" s="14"/>
      <c r="D201" s="15" t="s">
        <v>22</v>
      </c>
      <c r="E201" s="20">
        <v>20</v>
      </c>
      <c r="F201" s="30">
        <v>11.9</v>
      </c>
      <c r="G201" s="18">
        <v>6.99</v>
      </c>
      <c r="H201" s="2"/>
      <c r="I201" s="55">
        <f t="shared" si="12"/>
        <v>0</v>
      </c>
    </row>
    <row r="202" spans="1:9" s="13" customFormat="1" ht="13.8">
      <c r="A202" s="52">
        <v>129</v>
      </c>
      <c r="B202" s="29" t="s">
        <v>196</v>
      </c>
      <c r="C202" s="14"/>
      <c r="D202" s="15" t="s">
        <v>22</v>
      </c>
      <c r="E202" s="20">
        <v>20</v>
      </c>
      <c r="F202" s="30">
        <v>9.9</v>
      </c>
      <c r="G202" s="18">
        <v>5.99</v>
      </c>
      <c r="H202" s="2"/>
      <c r="I202" s="55">
        <f t="shared" si="12"/>
        <v>0</v>
      </c>
    </row>
    <row r="203" spans="1:9" s="13" customFormat="1" ht="13.8">
      <c r="A203" s="52">
        <v>130</v>
      </c>
      <c r="B203" s="29" t="s">
        <v>197</v>
      </c>
      <c r="C203" s="14"/>
      <c r="D203" s="15" t="s">
        <v>22</v>
      </c>
      <c r="E203" s="20" t="s">
        <v>37</v>
      </c>
      <c r="F203" s="30">
        <v>14.9</v>
      </c>
      <c r="G203" s="18">
        <v>8.9</v>
      </c>
      <c r="H203" s="2"/>
      <c r="I203" s="55">
        <f t="shared" si="12"/>
        <v>0</v>
      </c>
    </row>
    <row r="204" spans="1:9">
      <c r="A204" s="97"/>
      <c r="B204" s="88" t="s">
        <v>198</v>
      </c>
      <c r="C204" s="93"/>
      <c r="D204" s="94"/>
      <c r="E204" s="89"/>
      <c r="F204" s="85" t="s">
        <v>28</v>
      </c>
      <c r="G204" s="85" t="s">
        <v>64</v>
      </c>
      <c r="H204" s="98"/>
      <c r="I204" s="100"/>
    </row>
    <row r="205" spans="1:9" s="13" customFormat="1" ht="13.8">
      <c r="A205" s="52">
        <v>131</v>
      </c>
      <c r="B205" s="29" t="s">
        <v>199</v>
      </c>
      <c r="C205" s="14"/>
      <c r="D205" s="15" t="s">
        <v>26</v>
      </c>
      <c r="E205" s="16">
        <v>21</v>
      </c>
      <c r="F205" s="30">
        <v>5.99</v>
      </c>
      <c r="G205" s="18">
        <v>2.99</v>
      </c>
      <c r="H205" s="2"/>
      <c r="I205" s="55">
        <f t="shared" si="12"/>
        <v>0</v>
      </c>
    </row>
    <row r="206" spans="1:9" s="13" customFormat="1" ht="13.8">
      <c r="A206" s="52">
        <v>132</v>
      </c>
      <c r="B206" s="29" t="s">
        <v>200</v>
      </c>
      <c r="C206" s="14"/>
      <c r="D206" s="15" t="s">
        <v>22</v>
      </c>
      <c r="E206" s="16">
        <v>21</v>
      </c>
      <c r="F206" s="30">
        <v>5.99</v>
      </c>
      <c r="G206" s="18">
        <v>2.99</v>
      </c>
      <c r="H206" s="2"/>
      <c r="I206" s="55">
        <f t="shared" si="12"/>
        <v>0</v>
      </c>
    </row>
    <row r="207" spans="1:9" s="13" customFormat="1" ht="13.8">
      <c r="A207" s="52">
        <v>133</v>
      </c>
      <c r="B207" s="29" t="s">
        <v>201</v>
      </c>
      <c r="C207" s="14"/>
      <c r="D207" s="15" t="s">
        <v>31</v>
      </c>
      <c r="E207" s="16">
        <v>21</v>
      </c>
      <c r="F207" s="30">
        <v>5.99</v>
      </c>
      <c r="G207" s="18">
        <v>2.99</v>
      </c>
      <c r="H207" s="2"/>
      <c r="I207" s="55">
        <f t="shared" si="12"/>
        <v>0</v>
      </c>
    </row>
    <row r="208" spans="1:9">
      <c r="A208" s="97"/>
      <c r="B208" s="88" t="s">
        <v>202</v>
      </c>
      <c r="C208" s="93"/>
      <c r="D208" s="94"/>
      <c r="E208" s="89"/>
      <c r="F208" s="85" t="s">
        <v>28</v>
      </c>
      <c r="G208" s="85" t="s">
        <v>64</v>
      </c>
      <c r="H208" s="98"/>
      <c r="I208" s="100"/>
    </row>
    <row r="209" spans="1:9" s="13" customFormat="1" ht="13.8">
      <c r="A209" s="52">
        <v>134</v>
      </c>
      <c r="B209" s="29" t="s">
        <v>203</v>
      </c>
      <c r="C209" s="14"/>
      <c r="D209" s="15" t="s">
        <v>31</v>
      </c>
      <c r="E209" s="20"/>
      <c r="F209" s="30">
        <v>7.95</v>
      </c>
      <c r="G209" s="18">
        <v>3.99</v>
      </c>
      <c r="H209" s="2"/>
      <c r="I209" s="55">
        <f t="shared" si="12"/>
        <v>0</v>
      </c>
    </row>
    <row r="210" spans="1:9" s="13" customFormat="1" ht="13.8">
      <c r="A210" s="52">
        <v>135</v>
      </c>
      <c r="B210" s="29" t="s">
        <v>204</v>
      </c>
      <c r="C210" s="14"/>
      <c r="D210" s="15" t="s">
        <v>31</v>
      </c>
      <c r="E210" s="20"/>
      <c r="F210" s="30">
        <v>8.9499999999999993</v>
      </c>
      <c r="G210" s="18">
        <v>4.99</v>
      </c>
      <c r="H210" s="2"/>
      <c r="I210" s="55">
        <f t="shared" si="12"/>
        <v>0</v>
      </c>
    </row>
    <row r="211" spans="1:9" s="13" customFormat="1" ht="13.8">
      <c r="A211" s="52">
        <v>136</v>
      </c>
      <c r="B211" s="29" t="s">
        <v>205</v>
      </c>
      <c r="C211" s="14"/>
      <c r="D211" s="15" t="s">
        <v>31</v>
      </c>
      <c r="E211" s="20"/>
      <c r="F211" s="30">
        <v>7.95</v>
      </c>
      <c r="G211" s="18">
        <v>4.99</v>
      </c>
      <c r="H211" s="2"/>
      <c r="I211" s="55">
        <f t="shared" ref="I211:I276" si="15">G211*6*H211</f>
        <v>0</v>
      </c>
    </row>
    <row r="212" spans="1:9" s="13" customFormat="1" ht="13.8">
      <c r="A212" s="52">
        <v>137</v>
      </c>
      <c r="B212" s="29" t="s">
        <v>206</v>
      </c>
      <c r="C212" s="14"/>
      <c r="D212" s="15" t="s">
        <v>26</v>
      </c>
      <c r="E212" s="20"/>
      <c r="F212" s="30">
        <v>7.95</v>
      </c>
      <c r="G212" s="18">
        <v>4.99</v>
      </c>
      <c r="H212" s="2"/>
      <c r="I212" s="55">
        <f t="shared" si="15"/>
        <v>0</v>
      </c>
    </row>
    <row r="213" spans="1:9" s="13" customFormat="1" ht="13.8">
      <c r="A213" s="52">
        <v>138</v>
      </c>
      <c r="B213" s="29" t="s">
        <v>207</v>
      </c>
      <c r="C213" s="14"/>
      <c r="D213" s="15" t="s">
        <v>31</v>
      </c>
      <c r="E213" s="16"/>
      <c r="F213" s="30">
        <v>11.9</v>
      </c>
      <c r="G213" s="31">
        <v>7.99</v>
      </c>
      <c r="H213" s="2"/>
      <c r="I213" s="55">
        <f t="shared" si="15"/>
        <v>0</v>
      </c>
    </row>
    <row r="214" spans="1:9" s="13" customFormat="1" ht="13.8">
      <c r="A214" s="52">
        <v>139</v>
      </c>
      <c r="B214" s="29" t="s">
        <v>208</v>
      </c>
      <c r="C214" s="14"/>
      <c r="D214" s="15" t="s">
        <v>31</v>
      </c>
      <c r="E214" s="20"/>
      <c r="F214" s="30">
        <v>20</v>
      </c>
      <c r="G214" s="38">
        <v>13.9</v>
      </c>
      <c r="H214" s="2"/>
      <c r="I214" s="55">
        <f t="shared" si="15"/>
        <v>0</v>
      </c>
    </row>
    <row r="215" spans="1:9" s="13" customFormat="1" ht="13.8">
      <c r="A215" s="52">
        <v>140</v>
      </c>
      <c r="B215" s="29" t="s">
        <v>209</v>
      </c>
      <c r="C215" s="14"/>
      <c r="D215" s="15" t="s">
        <v>26</v>
      </c>
      <c r="E215" s="20"/>
      <c r="F215" s="30">
        <v>23</v>
      </c>
      <c r="G215" s="38">
        <v>17.899999999999999</v>
      </c>
      <c r="H215" s="2"/>
      <c r="I215" s="55">
        <f t="shared" si="15"/>
        <v>0</v>
      </c>
    </row>
    <row r="216" spans="1:9" s="13" customFormat="1" ht="13.8">
      <c r="A216" s="52">
        <v>141</v>
      </c>
      <c r="B216" s="29" t="s">
        <v>210</v>
      </c>
      <c r="C216" s="14"/>
      <c r="D216" s="15" t="s">
        <v>31</v>
      </c>
      <c r="E216" s="20"/>
      <c r="F216" s="30">
        <v>25</v>
      </c>
      <c r="G216" s="38">
        <v>18.899999999999999</v>
      </c>
      <c r="H216" s="2"/>
      <c r="I216" s="55">
        <f t="shared" si="15"/>
        <v>0</v>
      </c>
    </row>
    <row r="217" spans="1:9">
      <c r="A217" s="97"/>
      <c r="B217" s="88" t="s">
        <v>211</v>
      </c>
      <c r="C217" s="93"/>
      <c r="D217" s="94"/>
      <c r="E217" s="89"/>
      <c r="F217" s="85" t="s">
        <v>28</v>
      </c>
      <c r="G217" s="85" t="s">
        <v>64</v>
      </c>
      <c r="H217" s="98"/>
      <c r="I217" s="100"/>
    </row>
    <row r="218" spans="1:9" s="13" customFormat="1" ht="13.8">
      <c r="A218" s="52">
        <v>142</v>
      </c>
      <c r="B218" s="29" t="s">
        <v>212</v>
      </c>
      <c r="C218" s="14"/>
      <c r="D218" s="15" t="s">
        <v>31</v>
      </c>
      <c r="E218" s="33">
        <v>20</v>
      </c>
      <c r="F218" s="30">
        <v>7</v>
      </c>
      <c r="G218" s="18">
        <v>3.99</v>
      </c>
      <c r="H218" s="2"/>
      <c r="I218" s="55">
        <f t="shared" si="15"/>
        <v>0</v>
      </c>
    </row>
    <row r="219" spans="1:9" s="13" customFormat="1" ht="13.8">
      <c r="A219" s="52">
        <v>143</v>
      </c>
      <c r="B219" s="29" t="s">
        <v>213</v>
      </c>
      <c r="C219" s="14"/>
      <c r="D219" s="15" t="s">
        <v>31</v>
      </c>
      <c r="E219" s="20">
        <v>17</v>
      </c>
      <c r="F219" s="30">
        <v>9.9</v>
      </c>
      <c r="G219" s="18">
        <v>5.99</v>
      </c>
      <c r="H219" s="2"/>
      <c r="I219" s="55">
        <f t="shared" si="15"/>
        <v>0</v>
      </c>
    </row>
    <row r="220" spans="1:9" s="13" customFormat="1" ht="13.8">
      <c r="A220" s="52">
        <v>144</v>
      </c>
      <c r="B220" s="29" t="s">
        <v>214</v>
      </c>
      <c r="C220" s="14"/>
      <c r="D220" s="15" t="s">
        <v>31</v>
      </c>
      <c r="E220" s="20">
        <v>19</v>
      </c>
      <c r="F220" s="30">
        <v>13.9</v>
      </c>
      <c r="G220" s="18">
        <v>6.99</v>
      </c>
      <c r="H220" s="2"/>
      <c r="I220" s="55">
        <f t="shared" si="15"/>
        <v>0</v>
      </c>
    </row>
    <row r="221" spans="1:9" s="13" customFormat="1" ht="13.8">
      <c r="A221" s="52">
        <v>145</v>
      </c>
      <c r="B221" s="29" t="s">
        <v>215</v>
      </c>
      <c r="C221" s="14"/>
      <c r="D221" s="15" t="s">
        <v>31</v>
      </c>
      <c r="E221" s="20" t="s">
        <v>216</v>
      </c>
      <c r="F221" s="30">
        <v>13.9</v>
      </c>
      <c r="G221" s="18">
        <v>7.99</v>
      </c>
      <c r="H221" s="2"/>
      <c r="I221" s="55">
        <f t="shared" si="15"/>
        <v>0</v>
      </c>
    </row>
    <row r="222" spans="1:9">
      <c r="A222" s="97"/>
      <c r="B222" s="88" t="s">
        <v>217</v>
      </c>
      <c r="C222" s="93"/>
      <c r="D222" s="94"/>
      <c r="E222" s="89"/>
      <c r="F222" s="85" t="s">
        <v>28</v>
      </c>
      <c r="G222" s="85" t="s">
        <v>64</v>
      </c>
      <c r="H222" s="98"/>
      <c r="I222" s="100"/>
    </row>
    <row r="223" spans="1:9" s="13" customFormat="1" ht="13.8">
      <c r="A223" s="52">
        <v>146</v>
      </c>
      <c r="B223" s="29" t="s">
        <v>218</v>
      </c>
      <c r="C223" s="14"/>
      <c r="D223" s="15" t="s">
        <v>22</v>
      </c>
      <c r="E223" s="20" t="s">
        <v>219</v>
      </c>
      <c r="F223" s="30">
        <v>7.99</v>
      </c>
      <c r="G223" s="18">
        <v>2.99</v>
      </c>
      <c r="H223" s="2"/>
      <c r="I223" s="55">
        <f t="shared" si="15"/>
        <v>0</v>
      </c>
    </row>
    <row r="224" spans="1:9" s="13" customFormat="1" ht="13.8">
      <c r="A224" s="52">
        <v>147</v>
      </c>
      <c r="B224" s="29" t="s">
        <v>220</v>
      </c>
      <c r="C224" s="14"/>
      <c r="D224" s="15" t="s">
        <v>22</v>
      </c>
      <c r="E224" s="20" t="s">
        <v>221</v>
      </c>
      <c r="F224" s="30">
        <v>8.9</v>
      </c>
      <c r="G224" s="18">
        <v>3.99</v>
      </c>
      <c r="H224" s="2"/>
      <c r="I224" s="55">
        <f t="shared" si="15"/>
        <v>0</v>
      </c>
    </row>
    <row r="225" spans="1:9" s="13" customFormat="1" ht="13.8">
      <c r="A225" s="52">
        <v>148</v>
      </c>
      <c r="B225" s="29" t="s">
        <v>222</v>
      </c>
      <c r="C225" s="14"/>
      <c r="D225" s="15" t="s">
        <v>31</v>
      </c>
      <c r="E225" s="20"/>
      <c r="F225" s="30">
        <v>7.95</v>
      </c>
      <c r="G225" s="18">
        <v>2.99</v>
      </c>
      <c r="H225" s="2"/>
      <c r="I225" s="55">
        <f t="shared" si="15"/>
        <v>0</v>
      </c>
    </row>
    <row r="226" spans="1:9" s="13" customFormat="1" ht="13.8">
      <c r="A226" s="52">
        <v>149</v>
      </c>
      <c r="B226" s="29" t="s">
        <v>223</v>
      </c>
      <c r="C226" s="14"/>
      <c r="D226" s="15" t="s">
        <v>31</v>
      </c>
      <c r="E226" s="20" t="s">
        <v>224</v>
      </c>
      <c r="F226" s="30">
        <v>8.9</v>
      </c>
      <c r="G226" s="18">
        <v>3.99</v>
      </c>
      <c r="H226" s="2"/>
      <c r="I226" s="55">
        <f t="shared" si="15"/>
        <v>0</v>
      </c>
    </row>
    <row r="227" spans="1:9" s="13" customFormat="1" ht="13.8">
      <c r="A227" s="52">
        <v>150</v>
      </c>
      <c r="B227" s="29" t="s">
        <v>225</v>
      </c>
      <c r="C227" s="14"/>
      <c r="D227" s="15" t="s">
        <v>31</v>
      </c>
      <c r="E227" s="20" t="s">
        <v>226</v>
      </c>
      <c r="F227" s="30">
        <v>11.9</v>
      </c>
      <c r="G227" s="18">
        <v>6.99</v>
      </c>
      <c r="H227" s="2"/>
      <c r="I227" s="55">
        <f t="shared" si="15"/>
        <v>0</v>
      </c>
    </row>
    <row r="228" spans="1:9" s="13" customFormat="1" ht="13.8">
      <c r="A228" s="52">
        <v>151</v>
      </c>
      <c r="B228" s="29" t="s">
        <v>227</v>
      </c>
      <c r="C228" s="14"/>
      <c r="D228" s="15" t="s">
        <v>31</v>
      </c>
      <c r="E228" s="20" t="s">
        <v>89</v>
      </c>
      <c r="F228" s="30">
        <v>15.9</v>
      </c>
      <c r="G228" s="18">
        <v>9.9</v>
      </c>
      <c r="H228" s="2"/>
      <c r="I228" s="55">
        <f t="shared" si="15"/>
        <v>0</v>
      </c>
    </row>
    <row r="229" spans="1:9" s="13" customFormat="1" ht="13.8">
      <c r="A229" s="52">
        <v>152</v>
      </c>
      <c r="B229" s="29" t="s">
        <v>228</v>
      </c>
      <c r="C229" s="14"/>
      <c r="D229" s="15" t="s">
        <v>31</v>
      </c>
      <c r="E229" s="20"/>
      <c r="F229" s="30">
        <v>11.9</v>
      </c>
      <c r="G229" s="18">
        <v>5.99</v>
      </c>
      <c r="H229" s="2"/>
      <c r="I229" s="55">
        <f t="shared" si="15"/>
        <v>0</v>
      </c>
    </row>
    <row r="230" spans="1:9">
      <c r="A230" s="97"/>
      <c r="B230" s="88" t="s">
        <v>229</v>
      </c>
      <c r="C230" s="93"/>
      <c r="D230" s="94"/>
      <c r="E230" s="89"/>
      <c r="F230" s="85" t="s">
        <v>28</v>
      </c>
      <c r="G230" s="85" t="s">
        <v>64</v>
      </c>
      <c r="H230" s="98"/>
      <c r="I230" s="100"/>
    </row>
    <row r="231" spans="1:9" s="13" customFormat="1" ht="13.8">
      <c r="A231" s="52">
        <v>153</v>
      </c>
      <c r="B231" s="29" t="s">
        <v>230</v>
      </c>
      <c r="C231" s="14"/>
      <c r="D231" s="15" t="s">
        <v>31</v>
      </c>
      <c r="E231" s="20" t="s">
        <v>47</v>
      </c>
      <c r="F231" s="30">
        <v>8.9</v>
      </c>
      <c r="G231" s="18">
        <v>5.99</v>
      </c>
      <c r="H231" s="2"/>
      <c r="I231" s="55">
        <f t="shared" si="15"/>
        <v>0</v>
      </c>
    </row>
    <row r="232" spans="1:9" s="13" customFormat="1" ht="13.8">
      <c r="A232" s="52">
        <v>154</v>
      </c>
      <c r="B232" s="29" t="s">
        <v>231</v>
      </c>
      <c r="C232" s="14"/>
      <c r="D232" s="15" t="s">
        <v>22</v>
      </c>
      <c r="E232" s="20">
        <v>20</v>
      </c>
      <c r="F232" s="30">
        <v>8.9</v>
      </c>
      <c r="G232" s="18">
        <v>5.99</v>
      </c>
      <c r="H232" s="2"/>
      <c r="I232" s="55">
        <f t="shared" si="15"/>
        <v>0</v>
      </c>
    </row>
    <row r="233" spans="1:9" s="13" customFormat="1" ht="13.8">
      <c r="A233" s="52">
        <v>155</v>
      </c>
      <c r="B233" s="29" t="s">
        <v>232</v>
      </c>
      <c r="C233" s="14"/>
      <c r="D233" s="15" t="s">
        <v>22</v>
      </c>
      <c r="E233" s="20">
        <v>20</v>
      </c>
      <c r="F233" s="30">
        <v>8.9</v>
      </c>
      <c r="G233" s="18">
        <v>5.99</v>
      </c>
      <c r="H233" s="2"/>
      <c r="I233" s="55">
        <f t="shared" si="15"/>
        <v>0</v>
      </c>
    </row>
    <row r="234" spans="1:9">
      <c r="A234" s="97"/>
      <c r="B234" s="88" t="s">
        <v>233</v>
      </c>
      <c r="C234" s="93"/>
      <c r="D234" s="94"/>
      <c r="E234" s="89"/>
      <c r="F234" s="85" t="s">
        <v>28</v>
      </c>
      <c r="G234" s="85" t="s">
        <v>64</v>
      </c>
      <c r="H234" s="98"/>
      <c r="I234" s="100"/>
    </row>
    <row r="235" spans="1:9" s="13" customFormat="1" ht="13.8">
      <c r="A235" s="52">
        <v>157</v>
      </c>
      <c r="B235" s="29" t="s">
        <v>234</v>
      </c>
      <c r="C235" s="14"/>
      <c r="D235" s="15" t="s">
        <v>31</v>
      </c>
      <c r="E235" s="20">
        <v>20</v>
      </c>
      <c r="F235" s="30">
        <v>9.9</v>
      </c>
      <c r="G235" s="18">
        <v>6.99</v>
      </c>
      <c r="H235" s="2"/>
      <c r="I235" s="55">
        <f t="shared" si="15"/>
        <v>0</v>
      </c>
    </row>
    <row r="236" spans="1:9" s="13" customFormat="1" ht="13.8">
      <c r="A236" s="52">
        <v>158</v>
      </c>
      <c r="B236" s="29" t="s">
        <v>235</v>
      </c>
      <c r="C236" s="14"/>
      <c r="D236" s="15" t="s">
        <v>31</v>
      </c>
      <c r="E236" s="20">
        <v>18</v>
      </c>
      <c r="F236" s="30">
        <v>5.99</v>
      </c>
      <c r="G236" s="18">
        <v>3.99</v>
      </c>
      <c r="H236" s="2"/>
      <c r="I236" s="55">
        <f t="shared" si="15"/>
        <v>0</v>
      </c>
    </row>
    <row r="237" spans="1:9" s="13" customFormat="1" ht="13.8">
      <c r="A237" s="52">
        <v>159</v>
      </c>
      <c r="B237" s="29" t="s">
        <v>236</v>
      </c>
      <c r="C237" s="14"/>
      <c r="D237" s="15" t="s">
        <v>22</v>
      </c>
      <c r="E237" s="20">
        <v>19</v>
      </c>
      <c r="F237" s="30">
        <v>6.99</v>
      </c>
      <c r="G237" s="18">
        <v>4.99</v>
      </c>
      <c r="H237" s="2"/>
      <c r="I237" s="55">
        <f t="shared" si="15"/>
        <v>0</v>
      </c>
    </row>
    <row r="238" spans="1:9" s="13" customFormat="1" ht="13.8">
      <c r="A238" s="52">
        <v>160</v>
      </c>
      <c r="B238" s="29" t="s">
        <v>237</v>
      </c>
      <c r="C238" s="14"/>
      <c r="D238" s="15" t="s">
        <v>22</v>
      </c>
      <c r="E238" s="20">
        <v>18</v>
      </c>
      <c r="F238" s="30">
        <v>12.9</v>
      </c>
      <c r="G238" s="18">
        <v>5.99</v>
      </c>
      <c r="H238" s="2"/>
      <c r="I238" s="55">
        <f t="shared" si="15"/>
        <v>0</v>
      </c>
    </row>
    <row r="239" spans="1:9" ht="14.4" customHeight="1">
      <c r="A239" s="127" t="s">
        <v>11</v>
      </c>
      <c r="B239" s="128" t="s">
        <v>12</v>
      </c>
      <c r="C239" s="128"/>
      <c r="D239" s="129" t="s">
        <v>13</v>
      </c>
      <c r="E239" s="129" t="s">
        <v>14</v>
      </c>
      <c r="F239" s="147" t="s">
        <v>15</v>
      </c>
      <c r="G239" s="147" t="s">
        <v>61</v>
      </c>
      <c r="H239" s="148" t="s">
        <v>62</v>
      </c>
      <c r="I239" s="149" t="s">
        <v>17</v>
      </c>
    </row>
    <row r="240" spans="1:9" ht="14.4" customHeight="1">
      <c r="A240" s="127"/>
      <c r="B240" s="128"/>
      <c r="C240" s="128"/>
      <c r="D240" s="129"/>
      <c r="E240" s="129"/>
      <c r="F240" s="147"/>
      <c r="G240" s="147"/>
      <c r="H240" s="148"/>
      <c r="I240" s="149"/>
    </row>
    <row r="241" spans="1:9">
      <c r="A241" s="97"/>
      <c r="B241" s="88" t="s">
        <v>238</v>
      </c>
      <c r="C241" s="93"/>
      <c r="D241" s="94"/>
      <c r="E241" s="89"/>
      <c r="F241" s="85" t="s">
        <v>28</v>
      </c>
      <c r="G241" s="85" t="s">
        <v>64</v>
      </c>
      <c r="H241" s="98"/>
      <c r="I241" s="100"/>
    </row>
    <row r="242" spans="1:9" s="13" customFormat="1" ht="13.8">
      <c r="A242" s="52">
        <v>161</v>
      </c>
      <c r="B242" s="29" t="s">
        <v>239</v>
      </c>
      <c r="C242" s="14"/>
      <c r="D242" s="15" t="s">
        <v>22</v>
      </c>
      <c r="E242" s="16">
        <v>18</v>
      </c>
      <c r="F242" s="30">
        <v>8.99</v>
      </c>
      <c r="G242" s="18">
        <v>4.99</v>
      </c>
      <c r="H242" s="2"/>
      <c r="I242" s="55">
        <f t="shared" si="15"/>
        <v>0</v>
      </c>
    </row>
    <row r="243" spans="1:9" s="13" customFormat="1" ht="13.8">
      <c r="A243" s="52">
        <v>162</v>
      </c>
      <c r="B243" s="29" t="s">
        <v>240</v>
      </c>
      <c r="C243" s="14"/>
      <c r="D243" s="15" t="s">
        <v>22</v>
      </c>
      <c r="E243" s="16">
        <v>19</v>
      </c>
      <c r="F243" s="30">
        <v>11.99</v>
      </c>
      <c r="G243" s="18">
        <v>5.99</v>
      </c>
      <c r="H243" s="2"/>
      <c r="I243" s="55">
        <f t="shared" si="15"/>
        <v>0</v>
      </c>
    </row>
    <row r="244" spans="1:9" s="13" customFormat="1" ht="13.8">
      <c r="A244" s="52">
        <v>163</v>
      </c>
      <c r="B244" s="29" t="s">
        <v>241</v>
      </c>
      <c r="C244" s="14"/>
      <c r="D244" s="15" t="s">
        <v>22</v>
      </c>
      <c r="E244" s="20">
        <v>19</v>
      </c>
      <c r="F244" s="30">
        <v>12.9</v>
      </c>
      <c r="G244" s="18">
        <v>7.99</v>
      </c>
      <c r="H244" s="2"/>
      <c r="I244" s="55">
        <f t="shared" si="15"/>
        <v>0</v>
      </c>
    </row>
    <row r="245" spans="1:9" s="13" customFormat="1" ht="13.8">
      <c r="A245" s="52">
        <v>164</v>
      </c>
      <c r="B245" s="29" t="s">
        <v>242</v>
      </c>
      <c r="C245" s="14"/>
      <c r="D245" s="15" t="s">
        <v>22</v>
      </c>
      <c r="E245" s="16" t="s">
        <v>89</v>
      </c>
      <c r="F245" s="30">
        <v>11.9</v>
      </c>
      <c r="G245" s="18">
        <v>6.99</v>
      </c>
      <c r="H245" s="2"/>
      <c r="I245" s="55">
        <f t="shared" si="15"/>
        <v>0</v>
      </c>
    </row>
    <row r="246" spans="1:9" s="13" customFormat="1" ht="13.8">
      <c r="A246" s="52">
        <v>165</v>
      </c>
      <c r="B246" s="29" t="s">
        <v>243</v>
      </c>
      <c r="C246" s="14"/>
      <c r="D246" s="15" t="s">
        <v>22</v>
      </c>
      <c r="E246" s="20">
        <v>19</v>
      </c>
      <c r="F246" s="30">
        <v>23.5</v>
      </c>
      <c r="G246" s="18">
        <v>9.99</v>
      </c>
      <c r="H246" s="2"/>
      <c r="I246" s="55">
        <f t="shared" si="15"/>
        <v>0</v>
      </c>
    </row>
    <row r="247" spans="1:9" s="13" customFormat="1" ht="13.8">
      <c r="A247" s="52">
        <v>167</v>
      </c>
      <c r="B247" s="29" t="s">
        <v>244</v>
      </c>
      <c r="C247" s="14"/>
      <c r="D247" s="15" t="s">
        <v>22</v>
      </c>
      <c r="E247" s="20">
        <v>18</v>
      </c>
      <c r="F247" s="30">
        <v>22</v>
      </c>
      <c r="G247" s="18">
        <v>15.9</v>
      </c>
      <c r="H247" s="2"/>
      <c r="I247" s="55">
        <f t="shared" si="15"/>
        <v>0</v>
      </c>
    </row>
    <row r="248" spans="1:9" s="13" customFormat="1" ht="13.8">
      <c r="A248" s="52">
        <v>168</v>
      </c>
      <c r="B248" s="29" t="s">
        <v>245</v>
      </c>
      <c r="C248" s="14"/>
      <c r="D248" s="15" t="s">
        <v>22</v>
      </c>
      <c r="E248" s="20" t="s">
        <v>89</v>
      </c>
      <c r="F248" s="30">
        <v>11.9</v>
      </c>
      <c r="G248" s="18">
        <v>5.99</v>
      </c>
      <c r="H248" s="2"/>
      <c r="I248" s="55">
        <f t="shared" si="15"/>
        <v>0</v>
      </c>
    </row>
    <row r="249" spans="1:9" s="13" customFormat="1" ht="13.8">
      <c r="A249" s="52">
        <v>169</v>
      </c>
      <c r="B249" s="29" t="s">
        <v>246</v>
      </c>
      <c r="C249" s="14"/>
      <c r="D249" s="15" t="s">
        <v>22</v>
      </c>
      <c r="E249" s="20">
        <v>15</v>
      </c>
      <c r="F249" s="30">
        <v>15</v>
      </c>
      <c r="G249" s="18">
        <v>9.9</v>
      </c>
      <c r="H249" s="2"/>
      <c r="I249" s="55">
        <f t="shared" si="15"/>
        <v>0</v>
      </c>
    </row>
    <row r="250" spans="1:9" s="13" customFormat="1" ht="13.8">
      <c r="A250" s="52">
        <v>170</v>
      </c>
      <c r="B250" s="29" t="s">
        <v>247</v>
      </c>
      <c r="C250" s="14"/>
      <c r="D250" s="15" t="s">
        <v>22</v>
      </c>
      <c r="E250" s="20">
        <v>20</v>
      </c>
      <c r="F250" s="30">
        <v>19.899999999999999</v>
      </c>
      <c r="G250" s="18">
        <v>12.9</v>
      </c>
      <c r="H250" s="2"/>
      <c r="I250" s="55">
        <f t="shared" si="15"/>
        <v>0</v>
      </c>
    </row>
    <row r="251" spans="1:9" s="13" customFormat="1" ht="13.8">
      <c r="A251" s="52">
        <v>171</v>
      </c>
      <c r="B251" s="29" t="s">
        <v>248</v>
      </c>
      <c r="C251" s="14"/>
      <c r="D251" s="15" t="s">
        <v>22</v>
      </c>
      <c r="E251" s="20" t="s">
        <v>37</v>
      </c>
      <c r="F251" s="30">
        <v>27.5</v>
      </c>
      <c r="G251" s="18">
        <v>13.9</v>
      </c>
      <c r="H251" s="2"/>
      <c r="I251" s="55">
        <f t="shared" si="15"/>
        <v>0</v>
      </c>
    </row>
    <row r="252" spans="1:9">
      <c r="A252" s="97"/>
      <c r="B252" s="88" t="s">
        <v>249</v>
      </c>
      <c r="C252" s="93"/>
      <c r="D252" s="94"/>
      <c r="E252" s="89"/>
      <c r="F252" s="85" t="s">
        <v>28</v>
      </c>
      <c r="G252" s="85" t="s">
        <v>64</v>
      </c>
      <c r="H252" s="98"/>
      <c r="I252" s="100"/>
    </row>
    <row r="253" spans="1:9" s="13" customFormat="1" ht="13.8">
      <c r="A253" s="52">
        <v>173</v>
      </c>
      <c r="B253" s="29" t="s">
        <v>250</v>
      </c>
      <c r="C253" s="14"/>
      <c r="D253" s="15" t="s">
        <v>22</v>
      </c>
      <c r="E253" s="16">
        <v>19</v>
      </c>
      <c r="F253" s="30">
        <v>19.899999999999999</v>
      </c>
      <c r="G253" s="18">
        <v>9.99</v>
      </c>
      <c r="H253" s="2"/>
      <c r="I253" s="55">
        <f t="shared" si="15"/>
        <v>0</v>
      </c>
    </row>
    <row r="254" spans="1:9" s="13" customFormat="1" ht="13.8">
      <c r="A254" s="52">
        <v>174</v>
      </c>
      <c r="B254" s="29" t="s">
        <v>251</v>
      </c>
      <c r="C254" s="14"/>
      <c r="D254" s="15" t="s">
        <v>22</v>
      </c>
      <c r="E254" s="16" t="s">
        <v>37</v>
      </c>
      <c r="F254" s="30">
        <v>7.99</v>
      </c>
      <c r="G254" s="18">
        <v>4.99</v>
      </c>
      <c r="H254" s="2"/>
      <c r="I254" s="55">
        <f t="shared" si="15"/>
        <v>0</v>
      </c>
    </row>
    <row r="255" spans="1:9" s="13" customFormat="1" ht="13.8">
      <c r="A255" s="52">
        <v>175</v>
      </c>
      <c r="B255" s="29" t="s">
        <v>252</v>
      </c>
      <c r="C255" s="14"/>
      <c r="D255" s="15" t="s">
        <v>22</v>
      </c>
      <c r="E255" s="20">
        <v>19</v>
      </c>
      <c r="F255" s="30">
        <v>13.9</v>
      </c>
      <c r="G255" s="18">
        <v>5.99</v>
      </c>
      <c r="H255" s="2"/>
      <c r="I255" s="55">
        <f t="shared" si="15"/>
        <v>0</v>
      </c>
    </row>
    <row r="256" spans="1:9" s="13" customFormat="1" ht="13.8">
      <c r="A256" s="52">
        <v>176</v>
      </c>
      <c r="B256" s="29" t="s">
        <v>253</v>
      </c>
      <c r="C256" s="14"/>
      <c r="D256" s="15" t="s">
        <v>22</v>
      </c>
      <c r="E256" s="20" t="s">
        <v>44</v>
      </c>
      <c r="F256" s="30">
        <v>15.9</v>
      </c>
      <c r="G256" s="34">
        <v>8.99</v>
      </c>
      <c r="H256" s="2"/>
      <c r="I256" s="55">
        <f t="shared" si="15"/>
        <v>0</v>
      </c>
    </row>
    <row r="257" spans="1:9" s="13" customFormat="1" ht="13.8">
      <c r="A257" s="58">
        <v>177</v>
      </c>
      <c r="B257" s="39" t="s">
        <v>254</v>
      </c>
      <c r="C257" s="21"/>
      <c r="D257" s="22" t="s">
        <v>22</v>
      </c>
      <c r="E257" s="23">
        <v>18</v>
      </c>
      <c r="F257" s="40">
        <v>15.9</v>
      </c>
      <c r="G257" s="41">
        <v>9.99</v>
      </c>
      <c r="H257" s="3"/>
      <c r="I257" s="59">
        <f t="shared" si="15"/>
        <v>0</v>
      </c>
    </row>
    <row r="258" spans="1:9" s="13" customFormat="1" ht="13.8">
      <c r="A258" s="52">
        <v>178</v>
      </c>
      <c r="B258" s="29" t="s">
        <v>255</v>
      </c>
      <c r="C258" s="14"/>
      <c r="D258" s="15" t="s">
        <v>22</v>
      </c>
      <c r="E258" s="16">
        <v>20</v>
      </c>
      <c r="F258" s="30">
        <v>9.9</v>
      </c>
      <c r="G258" s="18">
        <v>4.99</v>
      </c>
      <c r="H258" s="2"/>
      <c r="I258" s="55">
        <f t="shared" si="15"/>
        <v>0</v>
      </c>
    </row>
    <row r="259" spans="1:9" s="13" customFormat="1" ht="13.8">
      <c r="A259" s="52">
        <v>179</v>
      </c>
      <c r="B259" s="29" t="s">
        <v>256</v>
      </c>
      <c r="C259" s="14"/>
      <c r="D259" s="15" t="s">
        <v>22</v>
      </c>
      <c r="E259" s="20">
        <v>19</v>
      </c>
      <c r="F259" s="30">
        <v>8.9</v>
      </c>
      <c r="G259" s="18">
        <v>3.99</v>
      </c>
      <c r="H259" s="2"/>
      <c r="I259" s="55">
        <f t="shared" si="15"/>
        <v>0</v>
      </c>
    </row>
    <row r="260" spans="1:9" s="13" customFormat="1" ht="13.8">
      <c r="A260" s="52">
        <v>180</v>
      </c>
      <c r="B260" s="29" t="s">
        <v>257</v>
      </c>
      <c r="C260" s="14"/>
      <c r="D260" s="15" t="s">
        <v>22</v>
      </c>
      <c r="E260" s="20" t="s">
        <v>219</v>
      </c>
      <c r="F260" s="30">
        <v>16.899999999999999</v>
      </c>
      <c r="G260" s="18">
        <v>9.9</v>
      </c>
      <c r="H260" s="2"/>
      <c r="I260" s="55">
        <f t="shared" si="15"/>
        <v>0</v>
      </c>
    </row>
    <row r="261" spans="1:9" s="13" customFormat="1" ht="13.8">
      <c r="A261" s="52">
        <v>181</v>
      </c>
      <c r="B261" s="29" t="s">
        <v>258</v>
      </c>
      <c r="C261" s="14"/>
      <c r="D261" s="15" t="s">
        <v>22</v>
      </c>
      <c r="E261" s="20">
        <v>18</v>
      </c>
      <c r="F261" s="30">
        <v>19.899999999999999</v>
      </c>
      <c r="G261" s="18">
        <v>11.9</v>
      </c>
      <c r="H261" s="2"/>
      <c r="I261" s="55">
        <f t="shared" si="15"/>
        <v>0</v>
      </c>
    </row>
    <row r="262" spans="1:9" s="13" customFormat="1" ht="13.8">
      <c r="A262" s="52">
        <v>182</v>
      </c>
      <c r="B262" s="29" t="s">
        <v>259</v>
      </c>
      <c r="C262" s="14"/>
      <c r="D262" s="15" t="s">
        <v>22</v>
      </c>
      <c r="E262" s="16">
        <v>19</v>
      </c>
      <c r="F262" s="30">
        <v>23.9</v>
      </c>
      <c r="G262" s="34">
        <v>13.9</v>
      </c>
      <c r="H262" s="2"/>
      <c r="I262" s="55">
        <f t="shared" si="15"/>
        <v>0</v>
      </c>
    </row>
    <row r="263" spans="1:9">
      <c r="A263" s="97"/>
      <c r="B263" s="88" t="s">
        <v>260</v>
      </c>
      <c r="C263" s="93"/>
      <c r="D263" s="94"/>
      <c r="E263" s="94"/>
      <c r="F263" s="85" t="s">
        <v>28</v>
      </c>
      <c r="G263" s="85" t="s">
        <v>64</v>
      </c>
      <c r="H263" s="98"/>
      <c r="I263" s="100"/>
    </row>
    <row r="264" spans="1:9" s="13" customFormat="1" ht="13.8">
      <c r="A264" s="52">
        <v>184</v>
      </c>
      <c r="B264" s="29" t="s">
        <v>261</v>
      </c>
      <c r="C264" s="14"/>
      <c r="D264" s="15" t="s">
        <v>22</v>
      </c>
      <c r="E264" s="16" t="s">
        <v>89</v>
      </c>
      <c r="F264" s="30">
        <v>21.9</v>
      </c>
      <c r="G264" s="18">
        <v>13.9</v>
      </c>
      <c r="H264" s="2"/>
      <c r="I264" s="55">
        <f t="shared" si="15"/>
        <v>0</v>
      </c>
    </row>
    <row r="265" spans="1:9" s="13" customFormat="1" ht="13.8">
      <c r="A265" s="52">
        <v>185</v>
      </c>
      <c r="B265" s="29" t="s">
        <v>262</v>
      </c>
      <c r="C265" s="14"/>
      <c r="D265" s="15" t="s">
        <v>22</v>
      </c>
      <c r="E265" s="16" t="s">
        <v>89</v>
      </c>
      <c r="F265" s="30">
        <v>21.9</v>
      </c>
      <c r="G265" s="18">
        <v>15.9</v>
      </c>
      <c r="H265" s="2"/>
      <c r="I265" s="55">
        <f t="shared" si="15"/>
        <v>0</v>
      </c>
    </row>
    <row r="266" spans="1:9" s="13" customFormat="1" ht="13.8">
      <c r="A266" s="52">
        <v>186</v>
      </c>
      <c r="B266" s="29" t="s">
        <v>263</v>
      </c>
      <c r="C266" s="14"/>
      <c r="D266" s="15" t="s">
        <v>22</v>
      </c>
      <c r="E266" s="16">
        <v>18</v>
      </c>
      <c r="F266" s="30">
        <v>27.9</v>
      </c>
      <c r="G266" s="18">
        <v>16.899999999999999</v>
      </c>
      <c r="H266" s="2"/>
      <c r="I266" s="55">
        <f t="shared" si="15"/>
        <v>0</v>
      </c>
    </row>
    <row r="267" spans="1:9" s="13" customFormat="1" ht="13.8">
      <c r="A267" s="52">
        <v>187</v>
      </c>
      <c r="B267" s="29" t="s">
        <v>264</v>
      </c>
      <c r="C267" s="14"/>
      <c r="D267" s="15" t="s">
        <v>22</v>
      </c>
      <c r="E267" s="16">
        <v>19</v>
      </c>
      <c r="F267" s="30">
        <v>27.9</v>
      </c>
      <c r="G267" s="18">
        <v>18.899999999999999</v>
      </c>
      <c r="H267" s="2"/>
      <c r="I267" s="55">
        <f t="shared" si="15"/>
        <v>0</v>
      </c>
    </row>
    <row r="268" spans="1:9" s="13" customFormat="1" ht="13.8">
      <c r="A268" s="52">
        <v>188</v>
      </c>
      <c r="B268" s="29" t="s">
        <v>265</v>
      </c>
      <c r="C268" s="14"/>
      <c r="D268" s="15" t="s">
        <v>22</v>
      </c>
      <c r="E268" s="16">
        <v>19</v>
      </c>
      <c r="F268" s="30">
        <v>39</v>
      </c>
      <c r="G268" s="18">
        <v>23.9</v>
      </c>
      <c r="H268" s="2"/>
      <c r="I268" s="55">
        <f t="shared" si="15"/>
        <v>0</v>
      </c>
    </row>
    <row r="269" spans="1:9">
      <c r="A269" s="97"/>
      <c r="B269" s="88" t="s">
        <v>266</v>
      </c>
      <c r="C269" s="93"/>
      <c r="D269" s="94"/>
      <c r="E269" s="94"/>
      <c r="F269" s="85" t="s">
        <v>28</v>
      </c>
      <c r="G269" s="85" t="s">
        <v>64</v>
      </c>
      <c r="H269" s="98"/>
      <c r="I269" s="100"/>
    </row>
    <row r="270" spans="1:9" s="13" customFormat="1" ht="13.8">
      <c r="A270" s="52">
        <v>189</v>
      </c>
      <c r="B270" s="29" t="s">
        <v>267</v>
      </c>
      <c r="C270" s="14"/>
      <c r="D270" s="15" t="s">
        <v>31</v>
      </c>
      <c r="E270" s="20">
        <v>20</v>
      </c>
      <c r="F270" s="30">
        <v>7</v>
      </c>
      <c r="G270" s="18">
        <v>4.95</v>
      </c>
      <c r="H270" s="2"/>
      <c r="I270" s="55">
        <f t="shared" si="15"/>
        <v>0</v>
      </c>
    </row>
    <row r="271" spans="1:9" s="13" customFormat="1" ht="13.8">
      <c r="A271" s="52">
        <v>190</v>
      </c>
      <c r="B271" s="29" t="s">
        <v>268</v>
      </c>
      <c r="C271" s="14"/>
      <c r="D271" s="15" t="s">
        <v>22</v>
      </c>
      <c r="E271" s="20">
        <v>18</v>
      </c>
      <c r="F271" s="30">
        <v>8.5</v>
      </c>
      <c r="G271" s="18">
        <v>5.5</v>
      </c>
      <c r="H271" s="2"/>
      <c r="I271" s="55">
        <f t="shared" si="15"/>
        <v>0</v>
      </c>
    </row>
    <row r="272" spans="1:9" s="13" customFormat="1" ht="13.8">
      <c r="A272" s="52">
        <v>191</v>
      </c>
      <c r="B272" s="29" t="s">
        <v>269</v>
      </c>
      <c r="C272" s="14"/>
      <c r="D272" s="15" t="s">
        <v>31</v>
      </c>
      <c r="E272" s="20">
        <v>20</v>
      </c>
      <c r="F272" s="30">
        <v>12</v>
      </c>
      <c r="G272" s="18">
        <v>7.99</v>
      </c>
      <c r="H272" s="2"/>
      <c r="I272" s="55">
        <f t="shared" si="15"/>
        <v>0</v>
      </c>
    </row>
    <row r="273" spans="1:9" s="13" customFormat="1" ht="13.8">
      <c r="A273" s="52">
        <v>192</v>
      </c>
      <c r="B273" s="29" t="s">
        <v>270</v>
      </c>
      <c r="C273" s="14"/>
      <c r="D273" s="15" t="s">
        <v>31</v>
      </c>
      <c r="E273" s="16">
        <v>20</v>
      </c>
      <c r="F273" s="30">
        <v>7.99</v>
      </c>
      <c r="G273" s="18">
        <v>4.99</v>
      </c>
      <c r="H273" s="2"/>
      <c r="I273" s="55">
        <f t="shared" si="15"/>
        <v>0</v>
      </c>
    </row>
    <row r="274" spans="1:9" s="13" customFormat="1" ht="13.8">
      <c r="A274" s="52">
        <v>193</v>
      </c>
      <c r="B274" s="29" t="s">
        <v>271</v>
      </c>
      <c r="C274" s="14"/>
      <c r="D274" s="15" t="s">
        <v>22</v>
      </c>
      <c r="E274" s="16">
        <v>18</v>
      </c>
      <c r="F274" s="30">
        <v>7.99</v>
      </c>
      <c r="G274" s="18">
        <v>4.99</v>
      </c>
      <c r="H274" s="2"/>
      <c r="I274" s="55">
        <f t="shared" si="15"/>
        <v>0</v>
      </c>
    </row>
    <row r="275" spans="1:9" s="13" customFormat="1" ht="13.8">
      <c r="A275" s="52">
        <v>194</v>
      </c>
      <c r="B275" s="29" t="s">
        <v>272</v>
      </c>
      <c r="C275" s="14"/>
      <c r="D275" s="15" t="s">
        <v>31</v>
      </c>
      <c r="E275" s="16">
        <v>19</v>
      </c>
      <c r="F275" s="30">
        <v>7.99</v>
      </c>
      <c r="G275" s="18">
        <v>3.99</v>
      </c>
      <c r="H275" s="2"/>
      <c r="I275" s="55">
        <f t="shared" si="15"/>
        <v>0</v>
      </c>
    </row>
    <row r="276" spans="1:9" s="13" customFormat="1" ht="13.8">
      <c r="A276" s="52">
        <v>195</v>
      </c>
      <c r="B276" s="29" t="s">
        <v>273</v>
      </c>
      <c r="C276" s="14"/>
      <c r="D276" s="15" t="s">
        <v>26</v>
      </c>
      <c r="E276" s="20" t="s">
        <v>44</v>
      </c>
      <c r="F276" s="30">
        <v>7.99</v>
      </c>
      <c r="G276" s="18">
        <v>3.99</v>
      </c>
      <c r="H276" s="2"/>
      <c r="I276" s="55">
        <f t="shared" si="15"/>
        <v>0</v>
      </c>
    </row>
    <row r="277" spans="1:9" s="13" customFormat="1" ht="13.8">
      <c r="A277" s="52">
        <v>196</v>
      </c>
      <c r="B277" s="29" t="s">
        <v>274</v>
      </c>
      <c r="C277" s="14"/>
      <c r="D277" s="15" t="s">
        <v>22</v>
      </c>
      <c r="E277" s="16" t="s">
        <v>44</v>
      </c>
      <c r="F277" s="30">
        <v>11.9</v>
      </c>
      <c r="G277" s="18">
        <v>4.99</v>
      </c>
      <c r="H277" s="2"/>
      <c r="I277" s="55">
        <f t="shared" ref="I277:I279" si="16">G277*6*H277</f>
        <v>0</v>
      </c>
    </row>
    <row r="278" spans="1:9" s="13" customFormat="1" ht="13.8">
      <c r="A278" s="52">
        <v>197</v>
      </c>
      <c r="B278" s="29" t="s">
        <v>275</v>
      </c>
      <c r="C278" s="14"/>
      <c r="D278" s="15" t="s">
        <v>22</v>
      </c>
      <c r="E278" s="16" t="s">
        <v>44</v>
      </c>
      <c r="F278" s="30">
        <v>11.9</v>
      </c>
      <c r="G278" s="18">
        <v>6.99</v>
      </c>
      <c r="H278" s="2"/>
      <c r="I278" s="55">
        <f t="shared" si="16"/>
        <v>0</v>
      </c>
    </row>
    <row r="279" spans="1:9" s="13" customFormat="1" ht="13.8">
      <c r="A279" s="52">
        <v>198</v>
      </c>
      <c r="B279" s="14" t="s">
        <v>276</v>
      </c>
      <c r="C279" s="14"/>
      <c r="D279" s="15" t="s">
        <v>22</v>
      </c>
      <c r="E279" s="16" t="s">
        <v>37</v>
      </c>
      <c r="F279" s="30">
        <v>9.5</v>
      </c>
      <c r="G279" s="18">
        <v>5.99</v>
      </c>
      <c r="H279" s="2"/>
      <c r="I279" s="55">
        <f t="shared" si="16"/>
        <v>0</v>
      </c>
    </row>
    <row r="280" spans="1:9" ht="14.4" customHeight="1">
      <c r="A280" s="127" t="s">
        <v>11</v>
      </c>
      <c r="B280" s="128" t="s">
        <v>12</v>
      </c>
      <c r="C280" s="128"/>
      <c r="D280" s="129" t="s">
        <v>13</v>
      </c>
      <c r="E280" s="129" t="s">
        <v>14</v>
      </c>
      <c r="F280" s="147" t="s">
        <v>15</v>
      </c>
      <c r="G280" s="147" t="s">
        <v>61</v>
      </c>
      <c r="H280" s="148" t="s">
        <v>62</v>
      </c>
      <c r="I280" s="149" t="s">
        <v>17</v>
      </c>
    </row>
    <row r="281" spans="1:9" ht="14.4" customHeight="1">
      <c r="A281" s="127"/>
      <c r="B281" s="128"/>
      <c r="C281" s="128"/>
      <c r="D281" s="129"/>
      <c r="E281" s="129"/>
      <c r="F281" s="147"/>
      <c r="G281" s="147"/>
      <c r="H281" s="148"/>
      <c r="I281" s="149"/>
    </row>
    <row r="282" spans="1:9">
      <c r="A282" s="97"/>
      <c r="B282" s="88" t="s">
        <v>277</v>
      </c>
      <c r="C282" s="93"/>
      <c r="D282" s="94"/>
      <c r="E282" s="94"/>
      <c r="F282" s="85" t="s">
        <v>28</v>
      </c>
      <c r="G282" s="85" t="s">
        <v>64</v>
      </c>
      <c r="H282" s="98"/>
      <c r="I282" s="100"/>
    </row>
    <row r="283" spans="1:9" s="13" customFormat="1" ht="13.8">
      <c r="A283" s="52">
        <v>199</v>
      </c>
      <c r="B283" s="29" t="s">
        <v>278</v>
      </c>
      <c r="C283" s="14"/>
      <c r="D283" s="15" t="s">
        <v>31</v>
      </c>
      <c r="E283" s="20" t="s">
        <v>44</v>
      </c>
      <c r="F283" s="30">
        <v>11.9</v>
      </c>
      <c r="G283" s="18">
        <v>6.99</v>
      </c>
      <c r="H283" s="2"/>
      <c r="I283" s="55">
        <f t="shared" ref="I283:I309" si="17">G283*6*H283</f>
        <v>0</v>
      </c>
    </row>
    <row r="284" spans="1:9" s="13" customFormat="1" ht="13.8">
      <c r="A284" s="52">
        <v>200</v>
      </c>
      <c r="B284" s="29" t="s">
        <v>279</v>
      </c>
      <c r="C284" s="14"/>
      <c r="D284" s="15" t="s">
        <v>22</v>
      </c>
      <c r="E284" s="20">
        <v>20</v>
      </c>
      <c r="F284" s="30">
        <v>8.9</v>
      </c>
      <c r="G284" s="18">
        <v>4.99</v>
      </c>
      <c r="H284" s="2"/>
      <c r="I284" s="55">
        <f t="shared" si="17"/>
        <v>0</v>
      </c>
    </row>
    <row r="285" spans="1:9" s="13" customFormat="1" ht="13.8">
      <c r="A285" s="52">
        <v>201</v>
      </c>
      <c r="B285" s="29" t="s">
        <v>280</v>
      </c>
      <c r="C285" s="14"/>
      <c r="D285" s="15" t="s">
        <v>26</v>
      </c>
      <c r="E285" s="20" t="s">
        <v>44</v>
      </c>
      <c r="F285" s="30">
        <v>6.99</v>
      </c>
      <c r="G285" s="18">
        <v>2.99</v>
      </c>
      <c r="H285" s="2"/>
      <c r="I285" s="55">
        <f t="shared" si="17"/>
        <v>0</v>
      </c>
    </row>
    <row r="286" spans="1:9">
      <c r="A286" s="97"/>
      <c r="B286" s="88" t="s">
        <v>281</v>
      </c>
      <c r="C286" s="93"/>
      <c r="D286" s="94"/>
      <c r="E286" s="94"/>
      <c r="F286" s="85" t="s">
        <v>28</v>
      </c>
      <c r="G286" s="85" t="s">
        <v>64</v>
      </c>
      <c r="H286" s="98"/>
      <c r="I286" s="100"/>
    </row>
    <row r="287" spans="1:9" s="13" customFormat="1" ht="13.8">
      <c r="A287" s="52">
        <v>202</v>
      </c>
      <c r="B287" s="29" t="s">
        <v>282</v>
      </c>
      <c r="C287" s="14"/>
      <c r="D287" s="15" t="s">
        <v>31</v>
      </c>
      <c r="E287" s="16">
        <v>21</v>
      </c>
      <c r="F287" s="30">
        <v>9.9</v>
      </c>
      <c r="G287" s="18">
        <v>3.99</v>
      </c>
      <c r="H287" s="2"/>
      <c r="I287" s="55">
        <f t="shared" si="17"/>
        <v>0</v>
      </c>
    </row>
    <row r="288" spans="1:9" s="13" customFormat="1" ht="13.8">
      <c r="A288" s="52">
        <v>203</v>
      </c>
      <c r="B288" s="29" t="s">
        <v>283</v>
      </c>
      <c r="C288" s="14"/>
      <c r="D288" s="15" t="s">
        <v>31</v>
      </c>
      <c r="E288" s="16">
        <v>19</v>
      </c>
      <c r="F288" s="30">
        <v>9.9</v>
      </c>
      <c r="G288" s="18">
        <v>6.99</v>
      </c>
      <c r="H288" s="2"/>
      <c r="I288" s="55">
        <f t="shared" si="17"/>
        <v>0</v>
      </c>
    </row>
    <row r="289" spans="1:9" s="13" customFormat="1" ht="13.8">
      <c r="A289" s="52">
        <v>204</v>
      </c>
      <c r="B289" s="29" t="s">
        <v>284</v>
      </c>
      <c r="C289" s="14"/>
      <c r="D289" s="15" t="s">
        <v>22</v>
      </c>
      <c r="E289" s="16">
        <v>20</v>
      </c>
      <c r="F289" s="30">
        <v>9.9</v>
      </c>
      <c r="G289" s="18">
        <v>5.99</v>
      </c>
      <c r="H289" s="2"/>
      <c r="I289" s="55">
        <f t="shared" si="17"/>
        <v>0</v>
      </c>
    </row>
    <row r="290" spans="1:9">
      <c r="A290" s="97"/>
      <c r="B290" s="88" t="s">
        <v>285</v>
      </c>
      <c r="C290" s="93"/>
      <c r="D290" s="94"/>
      <c r="E290" s="94"/>
      <c r="F290" s="85" t="s">
        <v>28</v>
      </c>
      <c r="G290" s="85" t="s">
        <v>64</v>
      </c>
      <c r="H290" s="98"/>
      <c r="I290" s="100"/>
    </row>
    <row r="291" spans="1:9" s="13" customFormat="1" ht="13.8">
      <c r="A291" s="52">
        <v>206</v>
      </c>
      <c r="B291" s="29" t="s">
        <v>286</v>
      </c>
      <c r="C291" s="14"/>
      <c r="D291" s="15" t="s">
        <v>31</v>
      </c>
      <c r="E291" s="16">
        <v>20</v>
      </c>
      <c r="F291" s="30">
        <v>23.9</v>
      </c>
      <c r="G291" s="18">
        <v>14.9</v>
      </c>
      <c r="H291" s="2"/>
      <c r="I291" s="55">
        <f t="shared" si="17"/>
        <v>0</v>
      </c>
    </row>
    <row r="292" spans="1:9" s="13" customFormat="1" ht="13.8">
      <c r="A292" s="52">
        <v>207</v>
      </c>
      <c r="B292" s="29" t="s">
        <v>287</v>
      </c>
      <c r="C292" s="14"/>
      <c r="D292" s="15" t="s">
        <v>31</v>
      </c>
      <c r="E292" s="16">
        <v>20</v>
      </c>
      <c r="F292" s="30">
        <v>12.9</v>
      </c>
      <c r="G292" s="18">
        <v>7.99</v>
      </c>
      <c r="H292" s="2"/>
      <c r="I292" s="55">
        <f t="shared" si="17"/>
        <v>0</v>
      </c>
    </row>
    <row r="293" spans="1:9" s="13" customFormat="1" ht="13.8">
      <c r="A293" s="52">
        <v>208</v>
      </c>
      <c r="B293" s="29" t="s">
        <v>288</v>
      </c>
      <c r="C293" s="14"/>
      <c r="D293" s="15" t="s">
        <v>26</v>
      </c>
      <c r="E293" s="16">
        <v>20</v>
      </c>
      <c r="F293" s="30">
        <v>6.9</v>
      </c>
      <c r="G293" s="18">
        <v>3.99</v>
      </c>
      <c r="H293" s="2"/>
      <c r="I293" s="55">
        <f t="shared" si="17"/>
        <v>0</v>
      </c>
    </row>
    <row r="294" spans="1:9" s="13" customFormat="1" ht="13.8">
      <c r="A294" s="52">
        <v>209</v>
      </c>
      <c r="B294" s="29" t="s">
        <v>289</v>
      </c>
      <c r="C294" s="14"/>
      <c r="D294" s="15" t="s">
        <v>31</v>
      </c>
      <c r="E294" s="16">
        <v>20</v>
      </c>
      <c r="F294" s="30">
        <v>7.99</v>
      </c>
      <c r="G294" s="18">
        <v>3.99</v>
      </c>
      <c r="H294" s="2"/>
      <c r="I294" s="55">
        <f t="shared" si="17"/>
        <v>0</v>
      </c>
    </row>
    <row r="295" spans="1:9">
      <c r="A295" s="97"/>
      <c r="B295" s="88" t="s">
        <v>290</v>
      </c>
      <c r="C295" s="93"/>
      <c r="D295" s="94"/>
      <c r="E295" s="94"/>
      <c r="F295" s="85" t="s">
        <v>28</v>
      </c>
      <c r="G295" s="85" t="s">
        <v>64</v>
      </c>
      <c r="H295" s="98"/>
      <c r="I295" s="100"/>
    </row>
    <row r="296" spans="1:9" s="13" customFormat="1" ht="13.8">
      <c r="A296" s="52">
        <v>210</v>
      </c>
      <c r="B296" s="14" t="s">
        <v>291</v>
      </c>
      <c r="C296" s="14"/>
      <c r="D296" s="15" t="s">
        <v>22</v>
      </c>
      <c r="E296" s="20" t="s">
        <v>44</v>
      </c>
      <c r="F296" s="30">
        <v>8.99</v>
      </c>
      <c r="G296" s="18">
        <v>3.99</v>
      </c>
      <c r="H296" s="2"/>
      <c r="I296" s="55">
        <f t="shared" si="17"/>
        <v>0</v>
      </c>
    </row>
    <row r="297" spans="1:9" s="13" customFormat="1" ht="13.8">
      <c r="A297" s="52">
        <v>211</v>
      </c>
      <c r="B297" s="14" t="s">
        <v>292</v>
      </c>
      <c r="C297" s="14"/>
      <c r="D297" s="15" t="s">
        <v>31</v>
      </c>
      <c r="E297" s="20">
        <v>20</v>
      </c>
      <c r="F297" s="30">
        <v>7.99</v>
      </c>
      <c r="G297" s="18">
        <v>4.99</v>
      </c>
      <c r="H297" s="2"/>
      <c r="I297" s="55">
        <f t="shared" si="17"/>
        <v>0</v>
      </c>
    </row>
    <row r="298" spans="1:9" s="13" customFormat="1" ht="13.8">
      <c r="A298" s="52">
        <v>212</v>
      </c>
      <c r="B298" s="14" t="s">
        <v>293</v>
      </c>
      <c r="C298" s="14"/>
      <c r="D298" s="15" t="s">
        <v>31</v>
      </c>
      <c r="E298" s="20">
        <v>19</v>
      </c>
      <c r="F298" s="30">
        <v>7.99</v>
      </c>
      <c r="G298" s="18">
        <v>4.99</v>
      </c>
      <c r="H298" s="2"/>
      <c r="I298" s="55">
        <f t="shared" si="17"/>
        <v>0</v>
      </c>
    </row>
    <row r="299" spans="1:9" s="13" customFormat="1" ht="13.8">
      <c r="A299" s="52">
        <v>213</v>
      </c>
      <c r="B299" s="29" t="s">
        <v>294</v>
      </c>
      <c r="C299" s="14"/>
      <c r="D299" s="15" t="s">
        <v>31</v>
      </c>
      <c r="E299" s="20">
        <v>19</v>
      </c>
      <c r="F299" s="30">
        <v>7.99</v>
      </c>
      <c r="G299" s="18">
        <v>5.95</v>
      </c>
      <c r="H299" s="2"/>
      <c r="I299" s="55">
        <f t="shared" si="17"/>
        <v>0</v>
      </c>
    </row>
    <row r="300" spans="1:9" s="13" customFormat="1" ht="13.8">
      <c r="A300" s="52">
        <v>215</v>
      </c>
      <c r="B300" s="29" t="s">
        <v>295</v>
      </c>
      <c r="C300" s="14"/>
      <c r="D300" s="15" t="s">
        <v>31</v>
      </c>
      <c r="E300" s="16" t="s">
        <v>44</v>
      </c>
      <c r="F300" s="30">
        <v>8.9499999999999993</v>
      </c>
      <c r="G300" s="18">
        <v>4.99</v>
      </c>
      <c r="H300" s="2"/>
      <c r="I300" s="55">
        <f t="shared" si="17"/>
        <v>0</v>
      </c>
    </row>
    <row r="301" spans="1:9" s="13" customFormat="1" ht="13.8">
      <c r="A301" s="52">
        <v>216</v>
      </c>
      <c r="B301" s="29" t="s">
        <v>296</v>
      </c>
      <c r="C301" s="14"/>
      <c r="D301" s="15" t="s">
        <v>31</v>
      </c>
      <c r="E301" s="16" t="s">
        <v>37</v>
      </c>
      <c r="F301" s="30">
        <v>18.899999999999999</v>
      </c>
      <c r="G301" s="18">
        <v>12.9</v>
      </c>
      <c r="H301" s="2"/>
      <c r="I301" s="55">
        <f t="shared" si="17"/>
        <v>0</v>
      </c>
    </row>
    <row r="302" spans="1:9" s="13" customFormat="1" ht="13.8">
      <c r="A302" s="52">
        <v>217</v>
      </c>
      <c r="B302" s="29" t="s">
        <v>297</v>
      </c>
      <c r="C302" s="14"/>
      <c r="D302" s="15" t="s">
        <v>31</v>
      </c>
      <c r="E302" s="16" t="s">
        <v>44</v>
      </c>
      <c r="F302" s="30">
        <v>8.9499999999999993</v>
      </c>
      <c r="G302" s="18">
        <v>6.99</v>
      </c>
      <c r="H302" s="2"/>
      <c r="I302" s="55">
        <f t="shared" si="17"/>
        <v>0</v>
      </c>
    </row>
    <row r="303" spans="1:9" s="13" customFormat="1" ht="13.8">
      <c r="A303" s="52">
        <v>218</v>
      </c>
      <c r="B303" s="29" t="s">
        <v>298</v>
      </c>
      <c r="C303" s="14"/>
      <c r="D303" s="15" t="s">
        <v>31</v>
      </c>
      <c r="E303" s="16">
        <v>20</v>
      </c>
      <c r="F303" s="30">
        <v>9.9</v>
      </c>
      <c r="G303" s="18">
        <v>7.99</v>
      </c>
      <c r="H303" s="2"/>
      <c r="I303" s="55">
        <f t="shared" si="17"/>
        <v>0</v>
      </c>
    </row>
    <row r="304" spans="1:9" s="13" customFormat="1" ht="13.8">
      <c r="A304" s="52">
        <v>219</v>
      </c>
      <c r="B304" s="29" t="s">
        <v>299</v>
      </c>
      <c r="C304" s="14"/>
      <c r="D304" s="15" t="s">
        <v>31</v>
      </c>
      <c r="E304" s="16">
        <v>20</v>
      </c>
      <c r="F304" s="30">
        <v>18.899999999999999</v>
      </c>
      <c r="G304" s="18">
        <v>12.9</v>
      </c>
      <c r="H304" s="2"/>
      <c r="I304" s="55">
        <f t="shared" si="17"/>
        <v>0</v>
      </c>
    </row>
    <row r="305" spans="1:9" s="13" customFormat="1" ht="13.8">
      <c r="A305" s="52">
        <v>220</v>
      </c>
      <c r="B305" s="29" t="s">
        <v>300</v>
      </c>
      <c r="C305" s="14"/>
      <c r="D305" s="15" t="s">
        <v>31</v>
      </c>
      <c r="E305" s="16">
        <v>18</v>
      </c>
      <c r="F305" s="30">
        <v>21</v>
      </c>
      <c r="G305" s="18">
        <v>16.899999999999999</v>
      </c>
      <c r="H305" s="2"/>
      <c r="I305" s="55">
        <f t="shared" si="17"/>
        <v>0</v>
      </c>
    </row>
    <row r="306" spans="1:9">
      <c r="A306" s="97"/>
      <c r="B306" s="88" t="s">
        <v>301</v>
      </c>
      <c r="C306" s="93"/>
      <c r="D306" s="94"/>
      <c r="E306" s="94"/>
      <c r="F306" s="85" t="s">
        <v>28</v>
      </c>
      <c r="G306" s="85" t="s">
        <v>64</v>
      </c>
      <c r="H306" s="98"/>
      <c r="I306" s="100"/>
    </row>
    <row r="307" spans="1:9" s="13" customFormat="1" ht="13.8">
      <c r="A307" s="52">
        <v>221</v>
      </c>
      <c r="B307" s="29" t="s">
        <v>302</v>
      </c>
      <c r="C307" s="14"/>
      <c r="D307" s="15" t="s">
        <v>31</v>
      </c>
      <c r="E307" s="16" t="s">
        <v>44</v>
      </c>
      <c r="F307" s="30">
        <v>9.99</v>
      </c>
      <c r="G307" s="35">
        <v>5.99</v>
      </c>
      <c r="H307" s="2"/>
      <c r="I307" s="55">
        <f t="shared" si="17"/>
        <v>0</v>
      </c>
    </row>
    <row r="308" spans="1:9" s="13" customFormat="1" ht="13.8">
      <c r="A308" s="52">
        <v>222</v>
      </c>
      <c r="B308" s="29" t="s">
        <v>303</v>
      </c>
      <c r="C308" s="14"/>
      <c r="D308" s="15" t="s">
        <v>31</v>
      </c>
      <c r="E308" s="16" t="s">
        <v>44</v>
      </c>
      <c r="F308" s="30">
        <v>5.99</v>
      </c>
      <c r="G308" s="35">
        <v>3.99</v>
      </c>
      <c r="H308" s="2"/>
      <c r="I308" s="55">
        <f t="shared" si="17"/>
        <v>0</v>
      </c>
    </row>
    <row r="309" spans="1:9" s="13" customFormat="1" ht="13.8">
      <c r="A309" s="52">
        <v>223</v>
      </c>
      <c r="B309" s="29" t="s">
        <v>304</v>
      </c>
      <c r="C309" s="14"/>
      <c r="D309" s="15" t="s">
        <v>31</v>
      </c>
      <c r="E309" s="16" t="s">
        <v>37</v>
      </c>
      <c r="F309" s="30">
        <v>8.99</v>
      </c>
      <c r="G309" s="35">
        <v>4.99</v>
      </c>
      <c r="H309" s="2"/>
      <c r="I309" s="55">
        <f t="shared" si="17"/>
        <v>0</v>
      </c>
    </row>
    <row r="310" spans="1:9" ht="15.6">
      <c r="A310" s="101"/>
      <c r="B310" s="82" t="s">
        <v>17</v>
      </c>
      <c r="C310" s="102"/>
      <c r="D310" s="102"/>
      <c r="E310" s="103"/>
      <c r="F310" s="104"/>
      <c r="G310" s="78"/>
      <c r="H310" s="98"/>
      <c r="I310" s="60">
        <f>SUM(I307:I309,I296:I305,I291:I294,I287:I289,I283:I285,I270:I279,I264:I268,I253:I262,I242:I251,I235:I238,I231:I233,I223:I229,I218:I221,I209:I216,I205:I207,I201:I203,I196:I199,I189:I194,I182:I185,I177:I180,I173:I175,I168:I171,I164:I166,I161:I162,I156:I159,I147:I154,I143:I145,I136:I140,I141,I132:I134,I126:I130,I122:I124,I119:I120,I112:I117,I106:I110,I101:I104,I96:I99,I89:I92,I79:I87,I65:I77,I60:I63,I47:I56,I32:I45,I28)</f>
        <v>0</v>
      </c>
    </row>
    <row r="311" spans="1:9" ht="17.399999999999999">
      <c r="A311" s="61" t="s">
        <v>305</v>
      </c>
      <c r="B311" s="42"/>
      <c r="C311" s="42"/>
      <c r="D311" s="43"/>
      <c r="E311" s="43"/>
      <c r="F311" s="43"/>
      <c r="G311" s="43"/>
      <c r="H311" s="43"/>
      <c r="I311" s="62" t="s">
        <v>306</v>
      </c>
    </row>
    <row r="312" spans="1:9" ht="17.399999999999999">
      <c r="A312" s="63" t="s">
        <v>307</v>
      </c>
      <c r="B312" s="64"/>
      <c r="C312" s="64"/>
      <c r="D312" s="64"/>
      <c r="E312" s="65"/>
      <c r="F312" s="65"/>
      <c r="G312" s="65"/>
      <c r="H312" s="65"/>
      <c r="I312" s="66" t="s">
        <v>308</v>
      </c>
    </row>
    <row r="313" spans="1:9" ht="17.399999999999999">
      <c r="A313" s="67" t="s">
        <v>309</v>
      </c>
      <c r="B313" s="64"/>
      <c r="C313" s="64"/>
      <c r="D313" s="64"/>
      <c r="E313" s="64"/>
      <c r="F313" s="64"/>
      <c r="G313" s="64"/>
      <c r="H313" s="68"/>
      <c r="I313" s="69"/>
    </row>
    <row r="314" spans="1:9" ht="29.4" customHeight="1">
      <c r="A314" s="157" t="s">
        <v>310</v>
      </c>
      <c r="B314" s="158"/>
      <c r="C314" s="158"/>
      <c r="D314" s="158"/>
      <c r="E314" s="158"/>
      <c r="F314" s="158"/>
      <c r="G314" s="158"/>
      <c r="H314" s="158"/>
      <c r="I314" s="70"/>
    </row>
    <row r="315" spans="1:9" ht="16.8">
      <c r="A315" s="63" t="s">
        <v>309</v>
      </c>
      <c r="B315" s="65"/>
      <c r="C315" s="65"/>
      <c r="D315" s="65"/>
      <c r="E315" s="65"/>
      <c r="F315" s="65"/>
      <c r="G315" s="65"/>
      <c r="H315" s="65"/>
      <c r="I315" s="66" t="s">
        <v>311</v>
      </c>
    </row>
    <row r="316" spans="1:9" ht="18" thickBot="1">
      <c r="A316" s="71" t="s">
        <v>312</v>
      </c>
      <c r="B316" s="72"/>
      <c r="C316" s="72"/>
      <c r="D316" s="72"/>
      <c r="E316" s="73"/>
      <c r="F316" s="73"/>
      <c r="G316" s="73"/>
      <c r="H316" s="73"/>
      <c r="I316" s="74" t="s">
        <v>313</v>
      </c>
    </row>
  </sheetData>
  <mergeCells count="95">
    <mergeCell ref="I280:I281"/>
    <mergeCell ref="A280:A281"/>
    <mergeCell ref="B280:C281"/>
    <mergeCell ref="D280:D281"/>
    <mergeCell ref="E280:E281"/>
    <mergeCell ref="F280:F281"/>
    <mergeCell ref="G280:G281"/>
    <mergeCell ref="H280:H281"/>
    <mergeCell ref="I186:I187"/>
    <mergeCell ref="A239:A240"/>
    <mergeCell ref="B239:C240"/>
    <mergeCell ref="D239:D240"/>
    <mergeCell ref="E239:E240"/>
    <mergeCell ref="F239:F240"/>
    <mergeCell ref="G239:G240"/>
    <mergeCell ref="H239:H240"/>
    <mergeCell ref="I239:I240"/>
    <mergeCell ref="A314:H314"/>
    <mergeCell ref="A186:A187"/>
    <mergeCell ref="B186:C187"/>
    <mergeCell ref="D186:D187"/>
    <mergeCell ref="E186:E187"/>
    <mergeCell ref="F186:F187"/>
    <mergeCell ref="G186:G187"/>
    <mergeCell ref="H186:H187"/>
    <mergeCell ref="H93:H94"/>
    <mergeCell ref="I93:I94"/>
    <mergeCell ref="E20:I20"/>
    <mergeCell ref="E19:I19"/>
    <mergeCell ref="E21:I21"/>
    <mergeCell ref="G93:G94"/>
    <mergeCell ref="E57:E58"/>
    <mergeCell ref="F57:F58"/>
    <mergeCell ref="H57:H58"/>
    <mergeCell ref="I57:I58"/>
    <mergeCell ref="G57:G58"/>
    <mergeCell ref="I55:I56"/>
    <mergeCell ref="G25:G26"/>
    <mergeCell ref="H25:H26"/>
    <mergeCell ref="I25:I26"/>
    <mergeCell ref="I28:I30"/>
    <mergeCell ref="A93:A94"/>
    <mergeCell ref="B93:C94"/>
    <mergeCell ref="D93:D94"/>
    <mergeCell ref="E93:E94"/>
    <mergeCell ref="F93:F94"/>
    <mergeCell ref="B57:C58"/>
    <mergeCell ref="A55:A56"/>
    <mergeCell ref="F55:F56"/>
    <mergeCell ref="G55:G56"/>
    <mergeCell ref="H55:H56"/>
    <mergeCell ref="A57:A58"/>
    <mergeCell ref="D57:D58"/>
    <mergeCell ref="A51:A52"/>
    <mergeCell ref="F51:F52"/>
    <mergeCell ref="G51:G52"/>
    <mergeCell ref="H51:H52"/>
    <mergeCell ref="I51:I52"/>
    <mergeCell ref="A53:A54"/>
    <mergeCell ref="F53:F54"/>
    <mergeCell ref="G53:G54"/>
    <mergeCell ref="H53:H54"/>
    <mergeCell ref="I53:I54"/>
    <mergeCell ref="A47:A48"/>
    <mergeCell ref="F47:F48"/>
    <mergeCell ref="G47:G48"/>
    <mergeCell ref="H47:H48"/>
    <mergeCell ref="I47:I48"/>
    <mergeCell ref="A49:A50"/>
    <mergeCell ref="F49:F50"/>
    <mergeCell ref="G49:G50"/>
    <mergeCell ref="H49:H50"/>
    <mergeCell ref="I49:I50"/>
    <mergeCell ref="A28:A30"/>
    <mergeCell ref="E28:E30"/>
    <mergeCell ref="F28:F30"/>
    <mergeCell ref="G28:G30"/>
    <mergeCell ref="H28:H30"/>
    <mergeCell ref="F25:F26"/>
    <mergeCell ref="A20:B20"/>
    <mergeCell ref="C20:D20"/>
    <mergeCell ref="A22:B22"/>
    <mergeCell ref="C22:D22"/>
    <mergeCell ref="E22:I22"/>
    <mergeCell ref="A25:A26"/>
    <mergeCell ref="B25:B26"/>
    <mergeCell ref="C25:C26"/>
    <mergeCell ref="D25:D26"/>
    <mergeCell ref="E25:E26"/>
    <mergeCell ref="B18:D18"/>
    <mergeCell ref="A1:I14"/>
    <mergeCell ref="A15:B17"/>
    <mergeCell ref="C15:I15"/>
    <mergeCell ref="C16:I16"/>
    <mergeCell ref="C17:I17"/>
  </mergeCells>
  <phoneticPr fontId="21" type="noConversion"/>
  <conditionalFormatting sqref="E28">
    <cfRule type="cellIs" dxfId="12" priority="12" operator="lessThan">
      <formula>-584.6015591</formula>
    </cfRule>
  </conditionalFormatting>
  <conditionalFormatting sqref="E28">
    <cfRule type="cellIs" dxfId="11" priority="13" operator="lessThan">
      <formula>0</formula>
    </cfRule>
  </conditionalFormatting>
  <conditionalFormatting sqref="A87">
    <cfRule type="duplicateValues" dxfId="10" priority="10"/>
    <cfRule type="duplicateValues" dxfId="9" priority="11"/>
  </conditionalFormatting>
  <conditionalFormatting sqref="F161:F162">
    <cfRule type="cellIs" dxfId="8" priority="8" operator="lessThan">
      <formula>-584.6015591</formula>
    </cfRule>
  </conditionalFormatting>
  <conditionalFormatting sqref="F161:F162">
    <cfRule type="cellIs" dxfId="7" priority="9" operator="lessThan">
      <formula>0</formula>
    </cfRule>
  </conditionalFormatting>
  <conditionalFormatting sqref="F168:F171">
    <cfRule type="cellIs" dxfId="6" priority="6" operator="lessThan">
      <formula>-584.6015591</formula>
    </cfRule>
  </conditionalFormatting>
  <conditionalFormatting sqref="F168:F171">
    <cfRule type="cellIs" dxfId="5" priority="7" operator="lessThan">
      <formula>0</formula>
    </cfRule>
  </conditionalFormatting>
  <conditionalFormatting sqref="F173:F175">
    <cfRule type="cellIs" dxfId="4" priority="4" operator="lessThan">
      <formula>-584.6015591</formula>
    </cfRule>
  </conditionalFormatting>
  <conditionalFormatting sqref="F173:F175">
    <cfRule type="cellIs" dxfId="3" priority="5" operator="lessThan">
      <formula>0</formula>
    </cfRule>
  </conditionalFormatting>
  <conditionalFormatting sqref="F209:F213">
    <cfRule type="cellIs" dxfId="2" priority="3" operator="lessThan">
      <formula>-584.6015591</formula>
    </cfRule>
  </conditionalFormatting>
  <conditionalFormatting sqref="F214">
    <cfRule type="cellIs" dxfId="1" priority="2" operator="lessThan">
      <formula>-584.6015591</formula>
    </cfRule>
  </conditionalFormatting>
  <conditionalFormatting sqref="F215:F216">
    <cfRule type="cellIs" dxfId="0" priority="1" operator="lessThan">
      <formula>-584.6015591</formula>
    </cfRule>
  </conditionalFormatting>
  <dataValidations count="1">
    <dataValidation type="whole" allowBlank="1" showInputMessage="1" showErrorMessage="1" error="Merci de saisir uniquement des nombres entiers" prompt="Merci de saisir uniquement des nombres entiers" sqref="H310 H23:H28 H47 H49 H51 H53 H55 H18 H57 G59:G63 G79:H87 G95:G99 H89:H95 G65:G78 G307:G310 H142 H32:H45 H239:H240 H186:H187 H160 H280:H281" xr:uid="{8D73B8FD-5050-4B26-A73F-CE543C70B0C8}">
      <formula1>1</formula1>
      <formula2>100</formula2>
    </dataValidation>
  </dataValidations>
  <pageMargins left="0.70866141732283472" right="0.70866141732283472" top="0.74803149606299213" bottom="0.74803149606299213" header="0.31496062992125984" footer="0.31496062992125984"/>
  <pageSetup paperSize="9" scale="57" fitToHeight="4" orientation="portrait" r:id="rId1"/>
  <rowBreaks count="3" manualBreakCount="3">
    <brk id="92" max="8" man="1"/>
    <brk id="185" max="8" man="1"/>
    <brk id="279"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2" ma:contentTypeDescription="Crée un document." ma:contentTypeScope="" ma:versionID="66f0ccf2c57318fcb10e85e2b8956296">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56995607b1becc02285e5381ae8a15fc"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9A3E21-1FE6-41A8-95A8-27D24DA54C9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6ED5B80-5B43-4C0F-9F5D-427108C0DA10}">
  <ds:schemaRefs>
    <ds:schemaRef ds:uri="http://schemas.microsoft.com/sharepoint/v3/contenttype/forms"/>
  </ds:schemaRefs>
</ds:datastoreItem>
</file>

<file path=customXml/itemProps3.xml><?xml version="1.0" encoding="utf-8"?>
<ds:datastoreItem xmlns:ds="http://schemas.openxmlformats.org/officeDocument/2006/customXml" ds:itemID="{D91A89F1-0832-4209-947D-3574FB43E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Marketing02 M02DV. DOMAINES ET VILLAGES</dc:creator>
  <cp:keywords/>
  <dc:description/>
  <cp:lastModifiedBy>Berangère HAINAUD</cp:lastModifiedBy>
  <cp:revision/>
  <dcterms:created xsi:type="dcterms:W3CDTF">2022-01-31T11:11:29Z</dcterms:created>
  <dcterms:modified xsi:type="dcterms:W3CDTF">2022-03-30T06:35:56Z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ies>
</file>