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sasmaisoncolinseguin.sharepoint.com/sites/DIRECTIONCOMMERCIALE/Documents partages/General/AUTOMNE 2022/DOCUMENTS MARKETING/BDC/"/>
    </mc:Choice>
  </mc:AlternateContent>
  <xr:revisionPtr revIDLastSave="26" documentId="13_ncr:1_{CBAF7797-D7D6-41BA-BD6F-B2F8988C2C9F}" xr6:coauthVersionLast="47" xr6:coauthVersionMax="47" xr10:uidLastSave="{6EB3EC29-DC5A-498C-8A9B-AE180541027E}"/>
  <bookViews>
    <workbookView xWindow="-28920" yWindow="-15" windowWidth="29040" windowHeight="15840" activeTab="1" xr2:uid="{E1C64C1F-ADDD-4A30-916A-749369DBAA46}"/>
  </bookViews>
  <sheets>
    <sheet name="Feuil1" sheetId="1" r:id="rId1"/>
    <sheet name="print" sheetId="2" r:id="rId2"/>
  </sheets>
  <definedNames>
    <definedName name="_xlnm.Print_Area" localSheetId="0">Feuil1!$A$1:$H$317</definedName>
    <definedName name="_xlnm.Print_Area" localSheetId="1">print!$A$1:$H$315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4" i="2" l="1"/>
  <c r="H310" i="2"/>
  <c r="H309" i="2"/>
  <c r="H308" i="2"/>
  <c r="H306" i="2"/>
  <c r="H305" i="2"/>
  <c r="H304" i="2"/>
  <c r="H303" i="2"/>
  <c r="H302" i="2"/>
  <c r="H301" i="2"/>
  <c r="H300" i="2"/>
  <c r="H299" i="2"/>
  <c r="H298" i="2"/>
  <c r="H297" i="2"/>
  <c r="H295" i="2"/>
  <c r="H294" i="2"/>
  <c r="H293" i="2"/>
  <c r="H292" i="2"/>
  <c r="H290" i="2"/>
  <c r="H289" i="2"/>
  <c r="H288" i="2"/>
  <c r="H286" i="2"/>
  <c r="H285" i="2"/>
  <c r="H284" i="2"/>
  <c r="H283" i="2"/>
  <c r="H282" i="2"/>
  <c r="H281" i="2"/>
  <c r="H280" i="2"/>
  <c r="H279" i="2"/>
  <c r="H278" i="2"/>
  <c r="H277" i="2"/>
  <c r="H276" i="2"/>
  <c r="H275" i="2"/>
  <c r="H273" i="2"/>
  <c r="H272" i="2"/>
  <c r="H271" i="2"/>
  <c r="H270" i="2"/>
  <c r="H268" i="2"/>
  <c r="H267" i="2"/>
  <c r="H266" i="2"/>
  <c r="H265" i="2"/>
  <c r="H264" i="2"/>
  <c r="H263" i="2"/>
  <c r="H262" i="2"/>
  <c r="H261" i="2"/>
  <c r="H260" i="2"/>
  <c r="H258" i="2"/>
  <c r="H257" i="2"/>
  <c r="H256" i="2"/>
  <c r="H255" i="2"/>
  <c r="H254" i="2"/>
  <c r="H253" i="2"/>
  <c r="H252" i="2"/>
  <c r="H251" i="2"/>
  <c r="H250" i="2"/>
  <c r="H249" i="2"/>
  <c r="H245" i="2"/>
  <c r="H244" i="2"/>
  <c r="H243" i="2"/>
  <c r="H242" i="2"/>
  <c r="H241" i="2"/>
  <c r="H239" i="2"/>
  <c r="H238" i="2"/>
  <c r="H237" i="2"/>
  <c r="H236" i="2"/>
  <c r="H235" i="2"/>
  <c r="H234" i="2"/>
  <c r="H233" i="2"/>
  <c r="H231" i="2"/>
  <c r="H230" i="2"/>
  <c r="H229" i="2"/>
  <c r="H227" i="2"/>
  <c r="H226" i="2"/>
  <c r="H225" i="2"/>
  <c r="H224" i="2"/>
  <c r="H223" i="2"/>
  <c r="H222" i="2"/>
  <c r="H221" i="2"/>
  <c r="H220" i="2"/>
  <c r="H218" i="2"/>
  <c r="H217" i="2"/>
  <c r="H216" i="2"/>
  <c r="H214" i="2"/>
  <c r="H213" i="2"/>
  <c r="H212" i="2"/>
  <c r="H210" i="2"/>
  <c r="H209" i="2"/>
  <c r="H208" i="2"/>
  <c r="H207" i="2"/>
  <c r="H206" i="2"/>
  <c r="H204" i="2"/>
  <c r="H203" i="2"/>
  <c r="H202" i="2"/>
  <c r="H201" i="2"/>
  <c r="H200" i="2"/>
  <c r="H199" i="2"/>
  <c r="H198" i="2"/>
  <c r="H196" i="2"/>
  <c r="H195" i="2"/>
  <c r="H194" i="2"/>
  <c r="H193" i="2"/>
  <c r="H191" i="2"/>
  <c r="H190" i="2"/>
  <c r="H189" i="2"/>
  <c r="H188" i="2"/>
  <c r="H187" i="2"/>
  <c r="H186" i="2"/>
  <c r="H185" i="2"/>
  <c r="H183" i="2"/>
  <c r="H182" i="2"/>
  <c r="H181" i="2"/>
  <c r="H180" i="2"/>
  <c r="H179" i="2"/>
  <c r="H178" i="2"/>
  <c r="H176" i="2"/>
  <c r="H175" i="2"/>
  <c r="H174" i="2"/>
  <c r="H173" i="2"/>
  <c r="H172" i="2"/>
  <c r="H168" i="2"/>
  <c r="H167" i="2"/>
  <c r="H166" i="2"/>
  <c r="H165" i="2"/>
  <c r="H163" i="2"/>
  <c r="H162" i="2"/>
  <c r="H161" i="2"/>
  <c r="H160" i="2"/>
  <c r="H159" i="2"/>
  <c r="H158" i="2"/>
  <c r="H157" i="2"/>
  <c r="H156" i="2"/>
  <c r="H154" i="2"/>
  <c r="H153" i="2"/>
  <c r="H152" i="2"/>
  <c r="H150" i="2"/>
  <c r="H149" i="2"/>
  <c r="H148" i="2"/>
  <c r="H147" i="2"/>
  <c r="H146" i="2"/>
  <c r="H144" i="2"/>
  <c r="H143" i="2"/>
  <c r="H142" i="2"/>
  <c r="H140" i="2"/>
  <c r="H139" i="2"/>
  <c r="H138" i="2"/>
  <c r="H137" i="2"/>
  <c r="H135" i="2"/>
  <c r="H134" i="2"/>
  <c r="H133" i="2"/>
  <c r="H131" i="2"/>
  <c r="H130" i="2"/>
  <c r="H129" i="2"/>
  <c r="H128" i="2"/>
  <c r="H127" i="2"/>
  <c r="H125" i="2"/>
  <c r="H124" i="2"/>
  <c r="H123" i="2"/>
  <c r="H122" i="2"/>
  <c r="H121" i="2"/>
  <c r="H119" i="2"/>
  <c r="H118" i="2"/>
  <c r="H117" i="2"/>
  <c r="H116" i="2"/>
  <c r="H115" i="2"/>
  <c r="H113" i="2"/>
  <c r="H112" i="2"/>
  <c r="H111" i="2"/>
  <c r="H110" i="2"/>
  <c r="H109" i="2"/>
  <c r="H107" i="2"/>
  <c r="H106" i="2"/>
  <c r="H104" i="2"/>
  <c r="H103" i="2"/>
  <c r="H102" i="2"/>
  <c r="H101" i="2"/>
  <c r="H100" i="2"/>
  <c r="H99" i="2"/>
  <c r="H97" i="2"/>
  <c r="H96" i="2"/>
  <c r="H95" i="2"/>
  <c r="H94" i="2"/>
  <c r="H93" i="2"/>
  <c r="H92" i="2"/>
  <c r="H91" i="2"/>
  <c r="H90" i="2"/>
  <c r="H87" i="2"/>
  <c r="H86" i="2"/>
  <c r="H85" i="2"/>
  <c r="H84" i="2"/>
  <c r="H83" i="2"/>
  <c r="H82" i="2"/>
  <c r="H81" i="2"/>
  <c r="H80" i="2"/>
  <c r="H79" i="2"/>
  <c r="H78" i="2"/>
  <c r="H77" i="2"/>
  <c r="H76" i="2"/>
  <c r="H75" i="2"/>
  <c r="H74" i="2"/>
  <c r="H73" i="2"/>
  <c r="H72" i="2"/>
  <c r="H71" i="2"/>
  <c r="H70" i="2"/>
  <c r="H69" i="2"/>
  <c r="F64" i="2"/>
  <c r="H64" i="2" s="1"/>
  <c r="F62" i="2"/>
  <c r="H62" i="2" s="1"/>
  <c r="F60" i="2"/>
  <c r="H60" i="2" s="1"/>
  <c r="F58" i="2"/>
  <c r="H58" i="2" s="1"/>
  <c r="F56" i="2"/>
  <c r="H56" i="2" s="1"/>
  <c r="F54" i="2"/>
  <c r="F52" i="2"/>
  <c r="H52" i="2" s="1"/>
  <c r="F50" i="2"/>
  <c r="H50" i="2" s="1"/>
  <c r="F48" i="2"/>
  <c r="H48" i="2" s="1"/>
  <c r="F46" i="2"/>
  <c r="H46" i="2" s="1"/>
  <c r="F44" i="2"/>
  <c r="H44" i="2" s="1"/>
  <c r="F42" i="2"/>
  <c r="H42" i="2" s="1"/>
  <c r="F41" i="2"/>
  <c r="H41" i="2" s="1"/>
  <c r="F40" i="2"/>
  <c r="H40" i="2" s="1"/>
  <c r="F39" i="2"/>
  <c r="H39" i="2" s="1"/>
  <c r="F38" i="2"/>
  <c r="H38" i="2" s="1"/>
  <c r="F37" i="2"/>
  <c r="H37" i="2" s="1"/>
  <c r="F36" i="2"/>
  <c r="H36" i="2" s="1"/>
  <c r="F35" i="2"/>
  <c r="H35" i="2" s="1"/>
  <c r="F34" i="2"/>
  <c r="H34" i="2" s="1"/>
  <c r="F33" i="2"/>
  <c r="H33" i="2" s="1"/>
  <c r="F32" i="2"/>
  <c r="H32" i="2" s="1"/>
  <c r="F31" i="2"/>
  <c r="H31" i="2" s="1"/>
  <c r="F27" i="2"/>
  <c r="H27" i="2" s="1"/>
  <c r="H311" i="2" l="1"/>
  <c r="H311" i="1"/>
  <c r="H312" i="1"/>
  <c r="H310" i="1"/>
  <c r="H300" i="1"/>
  <c r="H301" i="1"/>
  <c r="H302" i="1"/>
  <c r="H303" i="1"/>
  <c r="H304" i="1"/>
  <c r="H305" i="1"/>
  <c r="H306" i="1"/>
  <c r="H307" i="1"/>
  <c r="H308" i="1"/>
  <c r="H299" i="1"/>
  <c r="H295" i="1"/>
  <c r="H296" i="1"/>
  <c r="H297" i="1"/>
  <c r="H294" i="1"/>
  <c r="H291" i="1"/>
  <c r="H292" i="1"/>
  <c r="H290" i="1"/>
  <c r="H276" i="1"/>
  <c r="H277" i="1"/>
  <c r="H278" i="1"/>
  <c r="H279" i="1"/>
  <c r="H280" i="1"/>
  <c r="H281" i="1"/>
  <c r="H282" i="1"/>
  <c r="H283" i="1"/>
  <c r="H284" i="1"/>
  <c r="H285" i="1"/>
  <c r="H286" i="1"/>
  <c r="H275" i="1"/>
  <c r="H271" i="1"/>
  <c r="H272" i="1"/>
  <c r="H273" i="1"/>
  <c r="H270" i="1"/>
  <c r="H261" i="1"/>
  <c r="H262" i="1"/>
  <c r="H263" i="1"/>
  <c r="H264" i="1"/>
  <c r="H265" i="1"/>
  <c r="H266" i="1"/>
  <c r="H267" i="1"/>
  <c r="H268" i="1"/>
  <c r="H260" i="1"/>
  <c r="H250" i="1"/>
  <c r="H251" i="1"/>
  <c r="H252" i="1"/>
  <c r="H253" i="1"/>
  <c r="H254" i="1"/>
  <c r="H255" i="1"/>
  <c r="H256" i="1"/>
  <c r="H257" i="1"/>
  <c r="H258" i="1"/>
  <c r="H249" i="1"/>
  <c r="H242" i="1"/>
  <c r="H243" i="1"/>
  <c r="H244" i="1"/>
  <c r="H245" i="1"/>
  <c r="H241" i="1"/>
  <c r="H234" i="1"/>
  <c r="H235" i="1"/>
  <c r="H236" i="1"/>
  <c r="H237" i="1"/>
  <c r="H238" i="1"/>
  <c r="H239" i="1"/>
  <c r="H233" i="1"/>
  <c r="H230" i="1"/>
  <c r="H231" i="1"/>
  <c r="H229" i="1"/>
  <c r="H221" i="1"/>
  <c r="H222" i="1"/>
  <c r="H223" i="1"/>
  <c r="H224" i="1"/>
  <c r="H225" i="1"/>
  <c r="H226" i="1"/>
  <c r="H227" i="1"/>
  <c r="H220" i="1"/>
  <c r="H217" i="1"/>
  <c r="H218" i="1"/>
  <c r="H216" i="1"/>
  <c r="H213" i="1"/>
  <c r="H214" i="1"/>
  <c r="H212" i="1"/>
  <c r="H207" i="1"/>
  <c r="H208" i="1"/>
  <c r="H209" i="1"/>
  <c r="H210" i="1"/>
  <c r="H206" i="1"/>
  <c r="H199" i="1"/>
  <c r="H200" i="1"/>
  <c r="H201" i="1"/>
  <c r="H202" i="1"/>
  <c r="H203" i="1"/>
  <c r="H204" i="1"/>
  <c r="H198" i="1"/>
  <c r="H192" i="1"/>
  <c r="H193" i="1"/>
  <c r="H194" i="1"/>
  <c r="H191" i="1"/>
  <c r="H177" i="1"/>
  <c r="H178" i="1"/>
  <c r="H179" i="1"/>
  <c r="H180" i="1"/>
  <c r="H181" i="1"/>
  <c r="H176" i="1"/>
  <c r="H171" i="1"/>
  <c r="H172" i="1"/>
  <c r="H173" i="1"/>
  <c r="H174" i="1"/>
  <c r="H170" i="1"/>
  <c r="H166" i="1"/>
  <c r="H167" i="1"/>
  <c r="H168" i="1"/>
  <c r="H165" i="1"/>
  <c r="H157" i="1"/>
  <c r="H158" i="1"/>
  <c r="H159" i="1"/>
  <c r="H160" i="1"/>
  <c r="H161" i="1"/>
  <c r="H162" i="1"/>
  <c r="H163" i="1"/>
  <c r="H156" i="1"/>
  <c r="H153" i="1"/>
  <c r="H154" i="1"/>
  <c r="H152" i="1"/>
  <c r="H147" i="1"/>
  <c r="H148" i="1"/>
  <c r="H149" i="1"/>
  <c r="H150" i="1"/>
  <c r="H146" i="1"/>
  <c r="H143" i="1"/>
  <c r="H144" i="1"/>
  <c r="H142" i="1"/>
  <c r="H140" i="1"/>
  <c r="H138" i="1"/>
  <c r="H139" i="1"/>
  <c r="H137" i="1"/>
  <c r="H134" i="1"/>
  <c r="H135" i="1"/>
  <c r="H133" i="1"/>
  <c r="H128" i="1"/>
  <c r="H129" i="1"/>
  <c r="H130" i="1"/>
  <c r="H131" i="1"/>
  <c r="H127" i="1"/>
  <c r="H122" i="1"/>
  <c r="H123" i="1"/>
  <c r="H124" i="1"/>
  <c r="H125" i="1"/>
  <c r="H121" i="1"/>
  <c r="H116" i="1"/>
  <c r="H117" i="1"/>
  <c r="H118" i="1"/>
  <c r="H119" i="1"/>
  <c r="H115" i="1"/>
  <c r="H110" i="1"/>
  <c r="H111" i="1"/>
  <c r="H112" i="1"/>
  <c r="H113" i="1"/>
  <c r="H109" i="1"/>
  <c r="H107" i="1"/>
  <c r="H106" i="1"/>
  <c r="H102" i="1"/>
  <c r="H98" i="1"/>
  <c r="H99" i="1"/>
  <c r="H83" i="1"/>
  <c r="H84" i="1"/>
  <c r="H85" i="1"/>
  <c r="H86" i="1"/>
  <c r="H87" i="1"/>
  <c r="H88" i="1"/>
  <c r="H89" i="1"/>
  <c r="H90" i="1"/>
  <c r="H91" i="1"/>
  <c r="H92" i="1"/>
  <c r="H93" i="1"/>
  <c r="H94" i="1"/>
  <c r="H95" i="1"/>
  <c r="H69" i="1"/>
  <c r="H97" i="1"/>
  <c r="F42" i="1"/>
  <c r="H42" i="1" s="1"/>
  <c r="F41" i="1"/>
  <c r="H41" i="1" s="1"/>
  <c r="F40" i="1"/>
  <c r="H40" i="1" s="1"/>
  <c r="F39" i="1"/>
  <c r="H39" i="1" s="1"/>
  <c r="F38" i="1"/>
  <c r="H38" i="1" s="1"/>
  <c r="F37" i="1"/>
  <c r="H37" i="1" s="1"/>
  <c r="F36" i="1"/>
  <c r="H36" i="1" s="1"/>
  <c r="F35" i="1"/>
  <c r="H35" i="1" s="1"/>
  <c r="F34" i="1"/>
  <c r="H34" i="1" s="1"/>
  <c r="F33" i="1"/>
  <c r="H33" i="1" s="1"/>
  <c r="F32" i="1"/>
  <c r="H32" i="1" s="1"/>
  <c r="F31" i="1"/>
  <c r="H31" i="1" s="1"/>
  <c r="F64" i="1"/>
  <c r="H64" i="1" s="1"/>
  <c r="F62" i="1"/>
  <c r="H62" i="1" s="1"/>
  <c r="F60" i="1"/>
  <c r="H60" i="1" s="1"/>
  <c r="F58" i="1"/>
  <c r="H58" i="1" s="1"/>
  <c r="F56" i="1"/>
  <c r="H56" i="1" s="1"/>
  <c r="F54" i="1"/>
  <c r="F52" i="1"/>
  <c r="H52" i="1" s="1"/>
  <c r="F50" i="1"/>
  <c r="H50" i="1" s="1"/>
  <c r="F48" i="1"/>
  <c r="H48" i="1" s="1"/>
  <c r="F46" i="1"/>
  <c r="H46" i="1" s="1"/>
  <c r="F44" i="1"/>
  <c r="H44" i="1" s="1"/>
  <c r="F27" i="1"/>
  <c r="H27" i="1" s="1"/>
  <c r="H187" i="1"/>
  <c r="H188" i="1"/>
  <c r="H189" i="1"/>
  <c r="H186" i="1"/>
  <c r="H185" i="1"/>
  <c r="H184" i="1"/>
  <c r="H183" i="1"/>
  <c r="H82" i="1"/>
  <c r="H101" i="1"/>
  <c r="H100" i="1"/>
  <c r="H71" i="1"/>
  <c r="H72" i="1"/>
  <c r="H73" i="1"/>
  <c r="H74" i="1"/>
  <c r="H75" i="1"/>
  <c r="H76" i="1"/>
  <c r="H77" i="1"/>
  <c r="H78" i="1"/>
  <c r="H79" i="1"/>
  <c r="H80" i="1"/>
  <c r="H81" i="1"/>
  <c r="H70" i="1"/>
  <c r="H313" i="1" l="1"/>
</calcChain>
</file>

<file path=xl/sharedStrings.xml><?xml version="1.0" encoding="utf-8"?>
<sst xmlns="http://schemas.openxmlformats.org/spreadsheetml/2006/main" count="1323" uniqueCount="322">
  <si>
    <t xml:space="preserve">Comment passer commande . 3 étapes simples ! </t>
  </si>
  <si>
    <r>
      <rPr>
        <b/>
        <i/>
        <sz val="11"/>
        <color rgb="FF00B050"/>
        <rFont val="Calibri"/>
        <family val="2"/>
        <scheme val="minor"/>
      </rPr>
      <t>1. Je choisis</t>
    </r>
    <r>
      <rPr>
        <i/>
        <sz val="11"/>
        <color rgb="FF5A5587"/>
        <rFont val="Calibri"/>
        <family val="2"/>
        <scheme val="minor"/>
      </rPr>
      <t xml:space="preserve"> </t>
    </r>
    <r>
      <rPr>
        <i/>
        <sz val="10"/>
        <rFont val="Calibri"/>
        <family val="2"/>
        <scheme val="minor"/>
      </rPr>
      <t>mes vins, je remplis tout le bon de commande.</t>
    </r>
  </si>
  <si>
    <r>
      <rPr>
        <b/>
        <i/>
        <sz val="11"/>
        <color rgb="FF00B050"/>
        <rFont val="Calibri"/>
        <family val="2"/>
        <scheme val="minor"/>
      </rPr>
      <t>2. Je règle</t>
    </r>
    <r>
      <rPr>
        <b/>
        <i/>
        <sz val="11"/>
        <color rgb="FF0B3750"/>
        <rFont val="Calibri"/>
        <family val="2"/>
        <scheme val="minor"/>
      </rPr>
      <t xml:space="preserve"> </t>
    </r>
    <r>
      <rPr>
        <i/>
        <sz val="10"/>
        <rFont val="Calibri"/>
        <family val="2"/>
        <scheme val="minor"/>
      </rPr>
      <t>Je prépare mon règlement par chèque.</t>
    </r>
  </si>
  <si>
    <r>
      <rPr>
        <b/>
        <i/>
        <sz val="11"/>
        <color rgb="FF00B050"/>
        <rFont val="Calibri"/>
        <family val="2"/>
        <scheme val="minor"/>
      </rPr>
      <t>3. Je confie</t>
    </r>
    <r>
      <rPr>
        <i/>
        <sz val="11"/>
        <color rgb="FFC55F4D"/>
        <rFont val="Calibri"/>
        <family val="2"/>
        <scheme val="minor"/>
      </rPr>
      <t xml:space="preserve"> </t>
    </r>
    <r>
      <rPr>
        <i/>
        <sz val="10"/>
        <rFont val="Calibri"/>
        <family val="2"/>
        <scheme val="minor"/>
      </rPr>
      <t>mon règlement et mon bon de commande à mon responsable de commande.</t>
    </r>
  </si>
  <si>
    <t>Merci de nous retourner votre bon de commande au plus tard le  :</t>
  </si>
  <si>
    <t>NOM &amp; PRENOM DU RESPONSABLE DU GROUPE D'ACHAT</t>
  </si>
  <si>
    <t>N° CLIENT</t>
  </si>
  <si>
    <t>LIEU DE LIVRAISON</t>
  </si>
  <si>
    <t>VOS INFORMATIONS - NOM, PRÉNOM</t>
  </si>
  <si>
    <t>TEL. (PORTABLE)</t>
  </si>
  <si>
    <t>ADRESSE MAIL</t>
  </si>
  <si>
    <r>
      <rPr>
        <sz val="12"/>
        <color theme="0"/>
        <rFont val="Calibri"/>
        <family val="2"/>
        <scheme val="minor"/>
      </rPr>
      <t xml:space="preserve">Valable du </t>
    </r>
    <r>
      <rPr>
        <b/>
        <sz val="12"/>
        <color theme="0"/>
        <rFont val="Calibri"/>
        <family val="2"/>
        <scheme val="minor"/>
      </rPr>
      <t>05/09/2022</t>
    </r>
    <r>
      <rPr>
        <sz val="12"/>
        <color theme="0"/>
        <rFont val="Calibri"/>
        <family val="2"/>
        <scheme val="minor"/>
      </rPr>
      <t xml:space="preserve"> au 16</t>
    </r>
    <r>
      <rPr>
        <b/>
        <sz val="12"/>
        <color theme="0"/>
        <rFont val="Calibri"/>
        <family val="2"/>
        <scheme val="minor"/>
      </rPr>
      <t>/12/2022</t>
    </r>
  </si>
  <si>
    <t>Code Art</t>
  </si>
  <si>
    <t>APPELLATION</t>
  </si>
  <si>
    <t>COUL.</t>
  </si>
  <si>
    <t>Prix vente Particulier</t>
  </si>
  <si>
    <t>Nbre de Lots</t>
  </si>
  <si>
    <t>TOTAL</t>
  </si>
  <si>
    <t>OFFRE 1=3</t>
  </si>
  <si>
    <t>Prix de la btle</t>
  </si>
  <si>
    <t>Prix du Lot</t>
  </si>
  <si>
    <t>VDF CABERNET SAUVIGNON  - Pavillon la Croix Monsognac 2017</t>
  </si>
  <si>
    <t>R</t>
  </si>
  <si>
    <t>AOC MEDOC - Château de Verdun 2021</t>
  </si>
  <si>
    <t>AOC BLAYE - CÔTES DE BORDEAUX - Château Raluy Perrinot 2021</t>
  </si>
  <si>
    <t xml:space="preserve">OFFRE 1=2 </t>
  </si>
  <si>
    <t>P.P.</t>
  </si>
  <si>
    <t>Nb Lots</t>
  </si>
  <si>
    <t>AOC COTE-DE-BROUILLY  EXCELLENCE  - Maison Colin Seguin  2015</t>
  </si>
  <si>
    <t>VDF LES MUSARDIERES  Chardonnay  - Val des Musardières 2019</t>
  </si>
  <si>
    <t>B</t>
  </si>
  <si>
    <t>VDF PINOT NOIR  - Héritage de la Barge 2019</t>
  </si>
  <si>
    <t>VDF PINOT NOIR Le petit toqué  - Sieur d'Arques 2021</t>
  </si>
  <si>
    <t>AOC COTES-DU-RHONE  - Héritage Cavare 2017</t>
  </si>
  <si>
    <t>AOP CÔTES-DE-PROVENCE   - Pierre-Etienne THOMAS 2019</t>
  </si>
  <si>
    <t>O</t>
  </si>
  <si>
    <t>AOC GRIGNAN-LES-ADHEMAR  - Villa d'Erg 2019</t>
  </si>
  <si>
    <t>VDF MALBEC  - Pavillon la Croix Monsognac 2020</t>
  </si>
  <si>
    <t>AOP COTES DE BOURG  - Château Haut Barateau 2019</t>
  </si>
  <si>
    <t>AOP SAINT-NICOLAS-DE-BOURGUEIL  - La Croix Pie Chaux 2018</t>
  </si>
  <si>
    <t>VDF MUSCAT   - Michel Kurtz 2020</t>
  </si>
  <si>
    <t>OFFRE EN LOT 1 &amp; 1</t>
  </si>
  <si>
    <t>AOC MACON VILLAGES  TRADITION  - Maison Colin Seguin 2015</t>
  </si>
  <si>
    <t>VDF PHILIPPE AUGUSTE TERROIR  - Maison Colin Seguin 2019</t>
  </si>
  <si>
    <t>AOC BROUILLY TRADITION  - Maison Colin Seguin  2013</t>
  </si>
  <si>
    <t>VDF PHILIPPE AUGUSTE  TRADITION  - Maison Colin Seguin  2020</t>
  </si>
  <si>
    <t>AOC MORGON  TRADITION  - Maison Colin Seguin 2016</t>
  </si>
  <si>
    <t>AOC COTEAUX BOURGUIGNONS  EXCELLENCE  - Maison Colin Seguin  2018</t>
  </si>
  <si>
    <t>AOC POUILLY-FUISSE  - Chazeau Les Renardières 2016</t>
  </si>
  <si>
    <t>VDF CHAZEAU   - Chazeau Les Renardières 2020</t>
  </si>
  <si>
    <t>AOC CROZES HERMITAGE  - Divine Sybille 2020</t>
  </si>
  <si>
    <t>VDF SYRAH   - Divine Sybille 2020</t>
  </si>
  <si>
    <t>AOC GIGONDAS  - Pas des Phyllades 2020</t>
  </si>
  <si>
    <t>VDF SYRAH SERRE MEHAS  - Pas des Phyllades 2021</t>
  </si>
  <si>
    <t>AOC VACQUEYRAS  - Les Héritiers Albert Bernard 2020</t>
  </si>
  <si>
    <t>VDF SYRAH - GRENACHE Le plan des fous  - Les héritiers Albert Bernard 2021</t>
  </si>
  <si>
    <t>AOC RASTEAU  - Héritage Cavare 2020</t>
  </si>
  <si>
    <t>VDF TERTIO  - Héritage Cavare 2019</t>
  </si>
  <si>
    <t>AOP PIC SAINT LOUP  - Serre aux loups 2021</t>
  </si>
  <si>
    <t>AOP LANGUEDOC  - Serre aux loups 2018</t>
  </si>
  <si>
    <t>AOC SAINT ESTEPHE  - Château l'hôpital de Mignot 2021</t>
  </si>
  <si>
    <t>VDF L'Absolu Cabernet  - Terre Aliénor 2021</t>
  </si>
  <si>
    <t>AOC SAINT-EMILION Grand Cru   - Château Touzinat 2019</t>
  </si>
  <si>
    <t>VDF L'Absolu Merlot  - Terre Aliénor 2018</t>
  </si>
  <si>
    <t>Prix vente C.G.</t>
  </si>
  <si>
    <t>Nbre de cartons</t>
  </si>
  <si>
    <t>MAISON COLIN SEGUIN</t>
  </si>
  <si>
    <t>AOC COTEAUX BOURGUIGNONS  TERROIR   2020</t>
  </si>
  <si>
    <t>AOC SAINT-BRIS TERROIR   2020</t>
  </si>
  <si>
    <t>VDF LES ARCHANGES  Chardonnay  2021</t>
  </si>
  <si>
    <t>AOC BGNE HAUTES-COTES-DE-BEAUNE  TRADITION   2020</t>
  </si>
  <si>
    <t>AOC SAINT-VERAN TERROIR   2014</t>
  </si>
  <si>
    <t>VDF LE TEMERAIRE Chardonnay EXCELLENCE   2019</t>
  </si>
  <si>
    <t>AOC MACON VILLAGES EXCELLENCE    2015</t>
  </si>
  <si>
    <t>AOC MERCUREY  EXCELLENCE    2018</t>
  </si>
  <si>
    <t>AOC CHABLIS 1er Cru EXCELLENCE    2019</t>
  </si>
  <si>
    <t>AOC MONTAGNY EXCELLENCE   2016</t>
  </si>
  <si>
    <t>AOC PERNAND VERGELESSES EXCELLENCE    2020</t>
  </si>
  <si>
    <t>AOC FLEURIE TRADITION   2019</t>
  </si>
  <si>
    <t>AOC MACON TRADITION   2020</t>
  </si>
  <si>
    <t>AOC JULIENAS TRADITION   2019</t>
  </si>
  <si>
    <t>AOC MOULIN-A-VENT TRADITION   2018</t>
  </si>
  <si>
    <t>AOC BGNE HAUTES-COTES-DE-BEAUNE  TRADITION   2019</t>
  </si>
  <si>
    <t>AOC REGNIE  EXCELLENCE    2018</t>
  </si>
  <si>
    <t>AOC CHENAS EXCELLENCE    2016</t>
  </si>
  <si>
    <t>AOC MORGON EXCELLENCE    2016</t>
  </si>
  <si>
    <t>AOC JULIENAS  EXCELLENCE    2018</t>
  </si>
  <si>
    <t>AOC MOULIN-A-VENT EXCELLENCE    2018</t>
  </si>
  <si>
    <t>AOC MORGON Les charmes  - EXCELLENCE Maison Colin Seguin  2020</t>
  </si>
  <si>
    <t>VDF LE TEMERAIRE Pinot Noir EXCELLENCE    2021</t>
  </si>
  <si>
    <t>AOC BOURGOGNE  Gamay Cuvée Jean Sans Peur  EXCELLENCE   2016</t>
  </si>
  <si>
    <t>VDF LES ARCHANGES  Pinot Noir COLLECTION  2019</t>
  </si>
  <si>
    <t>AOC BEAUNE  EXCELLENCE    2020</t>
  </si>
  <si>
    <t>AOC MARSANNAY  EXCELLENCE    2018</t>
  </si>
  <si>
    <t>MAISON COLIN SEGUIN COLLECTION</t>
  </si>
  <si>
    <t>C.G.</t>
  </si>
  <si>
    <t>VDF COFFRET COLLECTION  2020 (coffret de 6 bouteilles)</t>
  </si>
  <si>
    <t>B-R</t>
  </si>
  <si>
    <t>AOC COFFRET  2 bouteilles Hospices de Beaune ( coffret bois)</t>
  </si>
  <si>
    <t>AOC COFFRET 3 bouteilles Hospices de Beaune (coffret bois)</t>
  </si>
  <si>
    <t>AOC BEAUNE 1er Cru COLLECTION  2018 (carton de 3 btles)</t>
  </si>
  <si>
    <t>AOC VOLNAY 1ER CRU COLLECTION  2019 (carton de 3 btles)</t>
  </si>
  <si>
    <t>AOC SAVIGNY-LES-BEAUNE 1er Cru Hospices de Beaune 2017 (carton d'1 btle)</t>
  </si>
  <si>
    <t xml:space="preserve"> </t>
  </si>
  <si>
    <t>VAL DES MUSARDIERES</t>
  </si>
  <si>
    <t>VDF LES MUSARDIERES  Pinot Noir 2018</t>
  </si>
  <si>
    <t>AOC MEURSAULT  2020</t>
  </si>
  <si>
    <t>MATHIEU HUGONNOT</t>
  </si>
  <si>
    <t>VDF PINOT NOIR  2019</t>
  </si>
  <si>
    <t>VDF L'OUVREE  2017</t>
  </si>
  <si>
    <t>AOC ALOXE CORTON  2019</t>
  </si>
  <si>
    <t>AOC BEAUNE 1er Cru  2020</t>
  </si>
  <si>
    <t>AOC POMMARD  2020</t>
  </si>
  <si>
    <t>PARIS L'HOSPITALIER</t>
  </si>
  <si>
    <t>VDF LES TROIS CROIX  2018</t>
  </si>
  <si>
    <t>VDF LE CUL AU LOUP Pinot Noir 2020</t>
  </si>
  <si>
    <t>AOC BGNE HAUTES-COTES-DE-BEAUNE   2020</t>
  </si>
  <si>
    <t>AOC MARANGES   2018</t>
  </si>
  <si>
    <t>AOC MARANGES 1er Cru Le clos des loyères 2020</t>
  </si>
  <si>
    <t>PIERRE COLIN</t>
  </si>
  <si>
    <t>VDF CHARDONNAY  2020</t>
  </si>
  <si>
    <t>VDF MARLOUX  Chardonnay 2021</t>
  </si>
  <si>
    <t>VDF PINOT NOIR  2018</t>
  </si>
  <si>
    <t>VDF MARLOUX  Pinot Noir 2020</t>
  </si>
  <si>
    <t>VDF EN CASSIEN Pinot Noir 2020</t>
  </si>
  <si>
    <t>CHÂTEAU DE LACHASSAGNE - CHAZEAU LES RENARDIERES</t>
  </si>
  <si>
    <t xml:space="preserve">AOP CREMANT DE BOURGOGNE Blanc Brut  - Château de Lachassagne </t>
  </si>
  <si>
    <t xml:space="preserve">AOP CREMANT DE BOURGOGNE Rosé Brut  - Château de Lachassagne </t>
  </si>
  <si>
    <t>AOP BOURGOGNE Chardonnay - Clos du château Prestige  - Lachassagne 2019</t>
  </si>
  <si>
    <t>AOP BOURGOGNE Pinot Noir - Clos du château Prestige  - Lachassagne 2020</t>
  </si>
  <si>
    <t>VDF LES RENARDIERES   - Chazeau Les Renardières 2019</t>
  </si>
  <si>
    <t>HERITAGE DE LA BARGE</t>
  </si>
  <si>
    <t>VDF CHARDONNAY  2018</t>
  </si>
  <si>
    <t>AOC MACON VILLAGES  2015</t>
  </si>
  <si>
    <t>AOC POUILLY FUISSE  2013</t>
  </si>
  <si>
    <t>SIEUR D'ARQUES</t>
  </si>
  <si>
    <t>VDF CHARDONNAY   Le petit toqué 2021</t>
  </si>
  <si>
    <t>AOP LIMOUX  Autan Toques et Clocher 2017</t>
  </si>
  <si>
    <t>AOP LIMOUX  Occursus Toques et Clocher 2017</t>
  </si>
  <si>
    <t>DIVINE SYBILLE</t>
  </si>
  <si>
    <t>AOC SAINT-JOSEPH   2019 (vendu en carton de 3 btles)</t>
  </si>
  <si>
    <t>AOC HERMITAGE   2019 (vendu en carton de 3 btles)</t>
  </si>
  <si>
    <t>AOC HERMITAGE   2018 (vendu en carton de 3 btles)</t>
  </si>
  <si>
    <t>PAS DES PHYLLADES</t>
  </si>
  <si>
    <t>VDF VIOGNIER  2021</t>
  </si>
  <si>
    <t>VDF VIOGNIER SERRE MEHAS  2021</t>
  </si>
  <si>
    <t>AOC CONDRIEU  2020</t>
  </si>
  <si>
    <t>VDF SYRAH  2020</t>
  </si>
  <si>
    <t>AOC RASTEAU  2020</t>
  </si>
  <si>
    <t>LES HERITIERS ALBERT BERNARD</t>
  </si>
  <si>
    <t>VDF LES GREGES  2019</t>
  </si>
  <si>
    <t>VDF LES GREGES  2020</t>
  </si>
  <si>
    <t>AOC VACQUEYRAS La Garrigue 2019</t>
  </si>
  <si>
    <t>HERITAGE CAVARE</t>
  </si>
  <si>
    <t>VDF SECUNDUS  2020</t>
  </si>
  <si>
    <t>VDF MUSCAT A PETITS GRAINS  2020</t>
  </si>
  <si>
    <t>VDF TERTIO - VIOGNIER  2020</t>
  </si>
  <si>
    <t>AOC BEAUMES-DE-VENISE  2021</t>
  </si>
  <si>
    <t>AOC CHATEAUNEUF-DU-PAPE  2020</t>
  </si>
  <si>
    <t>AOC Côtes-du-RhôneVillages SEGURET   2019</t>
  </si>
  <si>
    <t>AOC Côtes-du-Rhône Villages CHUSCLAN   2020</t>
  </si>
  <si>
    <t>AOC Côtes-du-Rhône Villages LAUDUN   2019</t>
  </si>
  <si>
    <t>PIERRE-ETIENNE THOMAS</t>
  </si>
  <si>
    <t>VDF LES FRERES   2020</t>
  </si>
  <si>
    <t>AOP BANDOL   2019</t>
  </si>
  <si>
    <t>AOP BANDOL   2020</t>
  </si>
  <si>
    <t>DOMAINE DE SURIANE - LES DEUX OLIVIERS</t>
  </si>
  <si>
    <t>IGP MEDITERRANEE   - Domaine de Suriane  2020</t>
  </si>
  <si>
    <t>AOP COTEAUX D'AIX-EN-PROVENCE   - Domaine de Suriane  2020</t>
  </si>
  <si>
    <t>VDF LES DEUX OLIVIERS   2020</t>
  </si>
  <si>
    <t>VDF LES DEUX OLIVIERS   Cinsault 2020</t>
  </si>
  <si>
    <t>VDF LES DEUX OLIVIERS   Syrah Viognier 2021</t>
  </si>
  <si>
    <t>LES JAMELLES - DOMAINE DE LA CITADELLE</t>
  </si>
  <si>
    <t>IGP PAYS D'OC MOURVEDRE  - Les Jamelles 2018</t>
  </si>
  <si>
    <t>IGP VAUCLUSE Court-métrage  - Domaine de la Citadelle 2019</t>
  </si>
  <si>
    <r>
      <t xml:space="preserve">AOP LUBERON  Le Châtaignier  - Domaine de la Citadelle 2020 </t>
    </r>
    <r>
      <rPr>
        <b/>
        <sz val="10"/>
        <color theme="9" tint="-0.249977111117893"/>
        <rFont val="Calibri"/>
        <family val="2"/>
        <scheme val="minor"/>
      </rPr>
      <t>BIO</t>
    </r>
  </si>
  <si>
    <r>
      <t xml:space="preserve">AOP LUBERON  Les Artèmes  - Domaine de la Citadelle 2019 </t>
    </r>
    <r>
      <rPr>
        <b/>
        <sz val="10"/>
        <color theme="9" tint="-0.249977111117893"/>
        <rFont val="Calibri"/>
        <family val="2"/>
        <scheme val="minor"/>
      </rPr>
      <t>BIO</t>
    </r>
  </si>
  <si>
    <t>BIB &amp; COFFRETS**</t>
  </si>
  <si>
    <t xml:space="preserve">VDE BIB GRAMON  </t>
  </si>
  <si>
    <t>\</t>
  </si>
  <si>
    <t xml:space="preserve">VDE BIB GRAMON   </t>
  </si>
  <si>
    <t xml:space="preserve"> L'AMATEUR  </t>
  </si>
  <si>
    <t xml:space="preserve"> L'EPICURIEN  </t>
  </si>
  <si>
    <t xml:space="preserve"> L'EXPERIMENTE  </t>
  </si>
  <si>
    <t xml:space="preserve"> LE SOMMELIER  </t>
  </si>
  <si>
    <t>VILLA D'ERG &amp; DESROCHE</t>
  </si>
  <si>
    <t>VDF VIOGNIER  Le temps du Grapillage  - Villa d'Erg 2020</t>
  </si>
  <si>
    <t>VDF SYRAH  Rencontre Sauvage  - Villa d'Erg 2019</t>
  </si>
  <si>
    <t>AOC COTES-DU-RHONE   Vieilles Vignes  - Villa d'Erg 2021</t>
  </si>
  <si>
    <t>AOC COTES-DU-RHONE     - Desroche 2019</t>
  </si>
  <si>
    <t>VILLA D'ERG</t>
  </si>
  <si>
    <t>AOC COSTIERES DE NIMES 2019</t>
  </si>
  <si>
    <r>
      <t xml:space="preserve">VDF LE SENTIER DES DENTELLES 2020 </t>
    </r>
    <r>
      <rPr>
        <b/>
        <sz val="10"/>
        <color theme="9" tint="-0.249977111117893"/>
        <rFont val="Calibri"/>
        <family val="2"/>
        <scheme val="minor"/>
      </rPr>
      <t>BIO</t>
    </r>
  </si>
  <si>
    <r>
      <t xml:space="preserve">AOC COTES-DU-RHONE 2020 </t>
    </r>
    <r>
      <rPr>
        <b/>
        <sz val="10"/>
        <color theme="9" tint="-0.249977111117893"/>
        <rFont val="Calibri"/>
        <family val="2"/>
        <scheme val="minor"/>
      </rPr>
      <t>BIO</t>
    </r>
  </si>
  <si>
    <r>
      <t xml:space="preserve">AOC CAIRANNE 2019 </t>
    </r>
    <r>
      <rPr>
        <b/>
        <sz val="10"/>
        <color theme="9" tint="-0.249977111117893"/>
        <rFont val="Calibri"/>
        <family val="2"/>
        <scheme val="minor"/>
      </rPr>
      <t>BIO</t>
    </r>
  </si>
  <si>
    <r>
      <t xml:space="preserve">AOC LUBERON 2020 </t>
    </r>
    <r>
      <rPr>
        <b/>
        <sz val="10"/>
        <color theme="9" tint="-0.249977111117893"/>
        <rFont val="Calibri"/>
        <family val="2"/>
        <scheme val="minor"/>
      </rPr>
      <t>BIO</t>
    </r>
  </si>
  <si>
    <r>
      <t xml:space="preserve">VDF LE SENTIER DES DENTELLES 2021 </t>
    </r>
    <r>
      <rPr>
        <b/>
        <sz val="10"/>
        <color theme="9" tint="-0.249977111117893"/>
        <rFont val="Calibri"/>
        <family val="2"/>
        <scheme val="minor"/>
      </rPr>
      <t>BIO</t>
    </r>
  </si>
  <si>
    <r>
      <t xml:space="preserve">AOC TAVEL 2020 </t>
    </r>
    <r>
      <rPr>
        <b/>
        <sz val="10"/>
        <color theme="9" tint="-0.249977111117893"/>
        <rFont val="Calibri"/>
        <family val="2"/>
        <scheme val="minor"/>
      </rPr>
      <t>BIO</t>
    </r>
  </si>
  <si>
    <t>ORATOIRE DES QUATRE VENTS - SERRE AUX LOUPS</t>
  </si>
  <si>
    <t>AOC MINERVOIS  L'Aouro  - Oratoire des Quatre Vents 2019</t>
  </si>
  <si>
    <t>AOC FAUGERES    - Oratoire des Quatre Vents 2020</t>
  </si>
  <si>
    <t>AOC CORBIERES L'Aquilon  - Oratoire des Quatre Vents 2020</t>
  </si>
  <si>
    <t>VDF LE ZEPHYR  Cabernet Sauvignon - Merlot  - Oratoire des 4 Vents 2020</t>
  </si>
  <si>
    <t>AOP SAINT CHINIAN   - Serre aux loups 2017</t>
  </si>
  <si>
    <t xml:space="preserve">LANGUEDOC </t>
  </si>
  <si>
    <t>AOC CORBIERES   - Domaine Peyrevent 2021</t>
  </si>
  <si>
    <t>AOC MINERVOIS   - Domaine de la Santoline 2019 (caisse bois)</t>
  </si>
  <si>
    <t>AOC FAUGERES   - Seigneur de Faussière 2020 (caisse bois)</t>
  </si>
  <si>
    <t>VDI - MARA VOLPI</t>
  </si>
  <si>
    <t>VDI ROSATO Vino Rosato Senza DOP / IGP Mara Volpi 2021</t>
  </si>
  <si>
    <t>VDI SANGIOVESE IGP Puglia Mara Volpi 2021</t>
  </si>
  <si>
    <t>VDI CHARDONNAY  IGP Puglia Mara Volpi 2021</t>
  </si>
  <si>
    <t>EFFERVESCENTS - CHAMPAGNE</t>
  </si>
  <si>
    <t xml:space="preserve">Spumante CORTE ROSE Blanc Brut  - Terre Nardin </t>
  </si>
  <si>
    <t xml:space="preserve">DOC PROSECCO Extra Dry  - Terre Nardin </t>
  </si>
  <si>
    <t xml:space="preserve">Vin Mousseux REINE DES LYS Blanc Doux  - Maison Colin Seguin </t>
  </si>
  <si>
    <t xml:space="preserve">Vin Mousseux REINE DES LYS Rosé Doux  - Maison Colin Seguin </t>
  </si>
  <si>
    <t xml:space="preserve">AOP BLANQUETTE DE LIMOUX Brut  - Sieur d'Arques </t>
  </si>
  <si>
    <t xml:space="preserve">AOP CHAMPAGNE Brut    - Charles Simon </t>
  </si>
  <si>
    <t xml:space="preserve">AOP CHAMPAGNE Brut Rosé   - Charles Simon </t>
  </si>
  <si>
    <t>BORDEAUX MOELLEUX</t>
  </si>
  <si>
    <t>AOC BORDEAUX MOELLEUX   - Château Pierron 2020</t>
  </si>
  <si>
    <t>AOC SAINTE-CROIX-DU-MONT   - Château Lépine 2017</t>
  </si>
  <si>
    <t>AOC MONBAZILLAC   - Château Labarthe 2021</t>
  </si>
  <si>
    <t>MARQUIS AIME DE COLIGNAC</t>
  </si>
  <si>
    <t xml:space="preserve">VDF SECRETS DE COLIGNAC   </t>
  </si>
  <si>
    <t>VDF GONZAGUE DE COLIGNAC  2017</t>
  </si>
  <si>
    <t>AOC MADIRAN  2018</t>
  </si>
  <si>
    <t xml:space="preserve">VDF COLOMBINE DE COLIGNAC  </t>
  </si>
  <si>
    <t>AOC COTES-DE-MONTRAVEL  2021</t>
  </si>
  <si>
    <t>AOC PACHERENC-DU-VIC-BILH  2018</t>
  </si>
  <si>
    <t>AOC JURANCON  2019</t>
  </si>
  <si>
    <t>BORDEAUX &amp; VDF</t>
  </si>
  <si>
    <t>AOC ENTRE-DEUX-MERS Cuvée Clémence - Cheval Quancard 2020</t>
  </si>
  <si>
    <t>AOC BORDEAUX  - Château Bel-Air Ragon 2018</t>
  </si>
  <si>
    <t>VDF BARON SANDRESSE  -  2021</t>
  </si>
  <si>
    <t>AOC CÔTES DE BORDEAUX  Réserve - Château Nardou  2018</t>
  </si>
  <si>
    <t>VDF ESSENTIELLES  - Pavillon la Croix Monsognac 2020</t>
  </si>
  <si>
    <t>BORDEAUX - RIVE GAUCHE</t>
  </si>
  <si>
    <t>AOC GRAVES-DE-VAYRES   - Château Haut Gayat 2018</t>
  </si>
  <si>
    <t>AOC MEDOC  - Château Saint-Siméon 2017</t>
  </si>
  <si>
    <t>AOC MEDOC CRU BOURGEOIS  - Château Moulin de Taffard 2019</t>
  </si>
  <si>
    <t>AOC LISTRAC-MEDOC  - Château Cantegric 2019</t>
  </si>
  <si>
    <t>AOC MOULIS  - Château Tour Granins Grand Poujeaux 2019</t>
  </si>
  <si>
    <t>AOC HAUT-MEDOC  Cuvée des sœurs - Château la Dame Blanche 2020</t>
  </si>
  <si>
    <t>AOC HAUT-MEDOC Les dames du Taillan - Château du Taillan 2015</t>
  </si>
  <si>
    <t>AOC HAUT-MEDOC CRU BOURGEOIS EXCEPTIONNEL  - Ch. du Taillan 2018 (caisse bois)</t>
  </si>
  <si>
    <t>AOC SAINT-ESTEPHE   - Château Grave La Cour 2019</t>
  </si>
  <si>
    <t>AOC GRAVES  - Château Baccus 2019</t>
  </si>
  <si>
    <t xml:space="preserve">BORDEAUX - RIVE DROITE </t>
  </si>
  <si>
    <t>AOC PUISSEGUIN SAINT-EMILION  - Château Dubard Bel-Air 2021</t>
  </si>
  <si>
    <t>AOC LUSSAC SAINT EMILION  - Château La Rose Perruchon 2014</t>
  </si>
  <si>
    <t>AOC MONTAGNE SAINT EMILION  - Château du Tertre 2019</t>
  </si>
  <si>
    <t>AOP LALANDE-DE-POMEROL Cuvée les Eymérites - Château Vieille Dynastie 2019</t>
  </si>
  <si>
    <t>AOP LALANDE-DE-POMEROL L'héritage du Clos - Clos des grands moines 2021</t>
  </si>
  <si>
    <t>AOC FRONSAC Cuvée Vieux Laroque - Château la Croix Laroque  2019</t>
  </si>
  <si>
    <t>VDF MALBEC   - Le Couvent Sainte Luce 2020</t>
  </si>
  <si>
    <t>AOC SAINT-EMILION  - Castel Albion 2018</t>
  </si>
  <si>
    <t>AOC SAINT-EMILION Grand Cru   - Château de Rol 2018</t>
  </si>
  <si>
    <t xml:space="preserve">COLLECTION BORDEAUX </t>
  </si>
  <si>
    <t>AOC SAINT-EMILION Grand Cru   - Château Vieux Lavergne 2019</t>
  </si>
  <si>
    <t>AOC PAUILLAC   - Castel Albion 2018</t>
  </si>
  <si>
    <t>AOC PAUILLAC   - Château Artigues 2019</t>
  </si>
  <si>
    <t>AOC POMEROL La fleur des Ormes - Château Grangeneuve  2019</t>
  </si>
  <si>
    <t>AOC ANJOU  - Domaine de la Guillaumerie 2020</t>
  </si>
  <si>
    <t>AOC ANJOU-VILLAGES  - Domaine de la Guillaumerie 2018</t>
  </si>
  <si>
    <t>AOC COTEAUX-DU-LAYON  - Domaine de la Guillaumerie 2021</t>
  </si>
  <si>
    <t>AOP BOURGUEIL  - Nathalie Omasson 2020</t>
  </si>
  <si>
    <t>AOP SAINT-NICOLAS-DE-BOURGUEIL  - Catherine et Richard Réthoré 2021</t>
  </si>
  <si>
    <t>AOC SAUMUR-CHAMPIGNY  - Domaine des Galmoises 2020</t>
  </si>
  <si>
    <t>AOP BOURGUEIL  - Anne Dexemple 2020</t>
  </si>
  <si>
    <t>VDF CABERNET ROSE  - Anne Dexemple 2021</t>
  </si>
  <si>
    <t>VDF SAUVIGNON  - Anne Dexemple 2021</t>
  </si>
  <si>
    <t>VDF SAUVIGNON  - Le temps des rois 2020</t>
  </si>
  <si>
    <t>VDF CHENANSON  - Le temps des rois 2018</t>
  </si>
  <si>
    <t>VDF CHENIN  - Le temps des rois 2019</t>
  </si>
  <si>
    <t>LA CROIX PIE CHAUX</t>
  </si>
  <si>
    <t>AOP VOUVRAY  2019</t>
  </si>
  <si>
    <t>AOP SAUMUR-CHAMPIGNY  2019</t>
  </si>
  <si>
    <t>VDF CHENIN  2021</t>
  </si>
  <si>
    <t>MAISON DESCHESNES</t>
  </si>
  <si>
    <t>AOP SANCERRE   2020</t>
  </si>
  <si>
    <t>AOP MENETOU-SALON   2020</t>
  </si>
  <si>
    <t>VDF L'ORGUEIL DE BERENICE Pinot Noir 2020</t>
  </si>
  <si>
    <t>VDF LES SONGES DE CAMILLE  Sauvignon 2020</t>
  </si>
  <si>
    <t>MICHEL KURTZ</t>
  </si>
  <si>
    <t>VDF PINOT NOIR   2021</t>
  </si>
  <si>
    <t>VDF PINOT NOIR Prestige 2020</t>
  </si>
  <si>
    <t>VDF PINOT BLANC  2019</t>
  </si>
  <si>
    <t>VDF PINOT GRIS Prestige 2019</t>
  </si>
  <si>
    <t>AOC ALSACE RIESLING Cuvée Anne Sec 2021</t>
  </si>
  <si>
    <t>AOC ALSACE Grand Cru RIESLING  Furstentum Sec 2019</t>
  </si>
  <si>
    <t>AOC ALSACE PINOT GRIS Cuvée Caroline Demi-Sec 2020</t>
  </si>
  <si>
    <t>AOC ALSACE GEWURZTRAMINER Cuvée Isabelle Demi-sec 2020</t>
  </si>
  <si>
    <t>AOC ALSACE Grand Cru GEWURZTRAMINER  Kaefferkopf Demi-Sec 2020</t>
  </si>
  <si>
    <t>STEPHAN MULHER</t>
  </si>
  <si>
    <t>VDA GEWURZTRAMINER  2020</t>
  </si>
  <si>
    <t>VDA SYLVANER  2021</t>
  </si>
  <si>
    <t>VDA RIESLING  2021</t>
  </si>
  <si>
    <t>** La composition des coffrets est disponible sur catalogue ou sur notre site internet.</t>
  </si>
  <si>
    <t>Pour plus d’informations, consultez nos CGV sur www.vente-directe-dv.com</t>
  </si>
  <si>
    <t>Les informations personnelles recueillies sur ce bon de commande sont nécessaires pour la gestion et l'exécution de votre commande par D&amp;V Elles sont enregistrées et destinées à l’usage propre de D&amp;V, ou toute autre société du groupe affiliées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t>
  </si>
  <si>
    <t>Domaines &amp; Villages - 46, Rue de Chevignerot - 21200 BEAUNE</t>
  </si>
  <si>
    <t>Offre valable en France métropolitaine.</t>
  </si>
  <si>
    <t>Service client : 0805 037 730 (numéro vert) Disponible du lundi au vendredi de 8h30 à 12h30 et de 13h30 à 17h30.</t>
  </si>
  <si>
    <t>www.domaines-villages.com</t>
  </si>
  <si>
    <t>www.vente-directe-dv.com</t>
  </si>
  <si>
    <t>VDF LES TROIS CROIX   - Paris L'Hospitalier 2021</t>
  </si>
  <si>
    <t>AOP LIMOUX Les clochers Toques et Clocher 2020 (coffret de 1 bouteille)</t>
  </si>
  <si>
    <t>IGP PAYS D'OC VIOGNIER  - Les Jamelles 2020</t>
  </si>
  <si>
    <t>IGP PAYS D'OC SELECTION SPECIALE GSM  - Les Jamelles 2019</t>
  </si>
  <si>
    <t xml:space="preserve">AOP CHAMPAGNE Blanc de Blancs   - Charles Simon </t>
  </si>
  <si>
    <t>VAL DE LOIRE &amp; VDF</t>
  </si>
  <si>
    <t>AOC ALSACE GEWURZTRAMINER Vendanges Tardives  2018 - Bouteille de 50cl</t>
  </si>
  <si>
    <r>
      <t xml:space="preserve">AOP LUBERON  Le Châtaignier  - Domaine de la Citadelle 2020 </t>
    </r>
    <r>
      <rPr>
        <b/>
        <sz val="12"/>
        <color theme="9" tint="-0.249977111117893"/>
        <rFont val="Calibri"/>
        <family val="2"/>
        <scheme val="minor"/>
      </rPr>
      <t>BIO</t>
    </r>
  </si>
  <si>
    <r>
      <t xml:space="preserve">AOP LUBERON  Les Artèmes  - Domaine de la Citadelle 2019 </t>
    </r>
    <r>
      <rPr>
        <b/>
        <sz val="12"/>
        <color theme="9" tint="-0.249977111117893"/>
        <rFont val="Calibri"/>
        <family val="2"/>
        <scheme val="minor"/>
      </rPr>
      <t>BIO</t>
    </r>
  </si>
  <si>
    <r>
      <t xml:space="preserve">VDF LE SENTIER DES DENTELLES 2020 </t>
    </r>
    <r>
      <rPr>
        <b/>
        <sz val="12"/>
        <color theme="9" tint="-0.249977111117893"/>
        <rFont val="Calibri"/>
        <family val="2"/>
        <scheme val="minor"/>
      </rPr>
      <t>BIO</t>
    </r>
  </si>
  <si>
    <r>
      <t xml:space="preserve">AOC COTES-DU-RHONE 2020 </t>
    </r>
    <r>
      <rPr>
        <b/>
        <sz val="12"/>
        <color theme="9" tint="-0.249977111117893"/>
        <rFont val="Calibri"/>
        <family val="2"/>
        <scheme val="minor"/>
      </rPr>
      <t>BIO</t>
    </r>
  </si>
  <si>
    <r>
      <t xml:space="preserve">AOC CAIRANNE 2019 </t>
    </r>
    <r>
      <rPr>
        <b/>
        <sz val="12"/>
        <color theme="9" tint="-0.249977111117893"/>
        <rFont val="Calibri"/>
        <family val="2"/>
        <scheme val="minor"/>
      </rPr>
      <t>BIO</t>
    </r>
  </si>
  <si>
    <r>
      <t xml:space="preserve">AOC LUBERON 2020 </t>
    </r>
    <r>
      <rPr>
        <b/>
        <sz val="12"/>
        <color theme="9" tint="-0.249977111117893"/>
        <rFont val="Calibri"/>
        <family val="2"/>
        <scheme val="minor"/>
      </rPr>
      <t>BIO</t>
    </r>
  </si>
  <si>
    <r>
      <t xml:space="preserve">VDF LE SENTIER DES DENTELLES 2021 </t>
    </r>
    <r>
      <rPr>
        <b/>
        <sz val="12"/>
        <color theme="9" tint="-0.249977111117893"/>
        <rFont val="Calibri"/>
        <family val="2"/>
        <scheme val="minor"/>
      </rPr>
      <t>BIO</t>
    </r>
  </si>
  <si>
    <r>
      <t xml:space="preserve">AOC TAVEL 2020 </t>
    </r>
    <r>
      <rPr>
        <b/>
        <sz val="12"/>
        <color theme="9" tint="-0.249977111117893"/>
        <rFont val="Calibri"/>
        <family val="2"/>
        <scheme val="minor"/>
      </rPr>
      <t>BIO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</si>
</sst>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C]_-;\-* #,##0.00\ [$€-40C]_-;_-* &quot;-&quot;??\ [$€-40C]_-;_-@_-"/>
    <numFmt numFmtId="165" formatCode="#,##0.00\ &quot;€&quot;"/>
  </numFmts>
  <fonts count="3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rgb="FF0B3750"/>
      <name val="Calibri"/>
      <family val="2"/>
      <scheme val="minor"/>
    </font>
    <font>
      <i/>
      <sz val="11"/>
      <color rgb="FF5A5587"/>
      <name val="Calibri"/>
      <family val="2"/>
      <scheme val="minor"/>
    </font>
    <font>
      <i/>
      <sz val="11"/>
      <color rgb="FFC55F4D"/>
      <name val="Calibri"/>
      <family val="2"/>
      <scheme val="minor"/>
    </font>
    <font>
      <b/>
      <sz val="10"/>
      <color theme="1"/>
      <name val="Calibri"/>
      <family val="2"/>
      <scheme val="minor"/>
    </font>
    <font>
      <b/>
      <sz val="10"/>
      <color theme="0"/>
      <name val="Calibri"/>
      <family val="2"/>
      <scheme val="minor"/>
    </font>
    <font>
      <b/>
      <sz val="9"/>
      <name val="Calibri"/>
      <family val="2"/>
      <scheme val="minor"/>
    </font>
    <font>
      <b/>
      <sz val="12"/>
      <color theme="0"/>
      <name val="Calibri"/>
      <family val="2"/>
      <scheme val="minor"/>
    </font>
    <font>
      <sz val="10"/>
      <color theme="1" tint="0.34998626667073579"/>
      <name val="Calibri"/>
      <family val="2"/>
      <scheme val="minor"/>
    </font>
    <font>
      <b/>
      <sz val="11"/>
      <color rgb="FF5C4D85"/>
      <name val="Calibri"/>
      <family val="2"/>
      <scheme val="minor"/>
    </font>
    <font>
      <sz val="10"/>
      <color theme="1"/>
      <name val="Calibri"/>
      <family val="2"/>
      <scheme val="minor"/>
    </font>
    <font>
      <sz val="8"/>
      <name val="Calibri"/>
      <family val="2"/>
      <scheme val="minor"/>
    </font>
    <font>
      <sz val="12"/>
      <color theme="0"/>
      <name val="Calibri"/>
      <family val="2"/>
      <scheme val="minor"/>
    </font>
    <font>
      <b/>
      <sz val="11"/>
      <color theme="0"/>
      <name val="Raleway"/>
      <family val="2"/>
    </font>
    <font>
      <sz val="11"/>
      <color theme="0"/>
      <name val="Raleway"/>
      <family val="2"/>
    </font>
    <font>
      <b/>
      <sz val="11"/>
      <color rgb="FF002060"/>
      <name val="Raleway"/>
      <family val="2"/>
    </font>
    <font>
      <b/>
      <sz val="10"/>
      <color theme="1"/>
      <name val="Raleway"/>
      <family val="2"/>
    </font>
    <font>
      <strike/>
      <sz val="10"/>
      <color theme="1"/>
      <name val="Calibri"/>
      <family val="2"/>
      <scheme val="minor"/>
    </font>
    <font>
      <u/>
      <sz val="11"/>
      <color theme="10"/>
      <name val="Calibri"/>
      <family val="2"/>
      <scheme val="minor"/>
    </font>
    <font>
      <b/>
      <sz val="12"/>
      <color rgb="FF5A5587"/>
      <name val="Khand SemiBold"/>
    </font>
    <font>
      <sz val="9"/>
      <color theme="0"/>
      <name val="Raleway"/>
    </font>
    <font>
      <b/>
      <sz val="10"/>
      <color theme="9" tint="-0.249977111117893"/>
      <name val="Calibri"/>
      <family val="2"/>
      <scheme val="minor"/>
    </font>
    <font>
      <u/>
      <sz val="9"/>
      <color theme="0"/>
      <name val="Raleway"/>
    </font>
    <font>
      <i/>
      <sz val="10"/>
      <name val="Calibri"/>
      <family val="2"/>
      <scheme val="minor"/>
    </font>
    <font>
      <b/>
      <sz val="10"/>
      <color rgb="FF00B050"/>
      <name val="Calibri"/>
      <family val="2"/>
      <scheme val="minor"/>
    </font>
    <font>
      <b/>
      <sz val="11"/>
      <color rgb="FF00B050"/>
      <name val="Calibri"/>
      <family val="2"/>
      <scheme val="minor"/>
    </font>
    <font>
      <b/>
      <i/>
      <sz val="11"/>
      <color rgb="FF00B050"/>
      <name val="Raleway"/>
    </font>
    <font>
      <b/>
      <i/>
      <sz val="11"/>
      <color rgb="FF00B050"/>
      <name val="Calibri"/>
      <family val="2"/>
      <scheme val="minor"/>
    </font>
    <font>
      <sz val="12"/>
      <color theme="1"/>
      <name val="Calibri"/>
      <family val="2"/>
      <scheme val="minor"/>
    </font>
    <font>
      <strike/>
      <sz val="12"/>
      <color theme="1"/>
      <name val="Calibri"/>
      <family val="2"/>
      <scheme val="minor"/>
    </font>
    <font>
      <sz val="12"/>
      <color theme="1" tint="0.34998626667073579"/>
      <name val="Calibri"/>
      <family val="2"/>
      <scheme val="minor"/>
    </font>
    <font>
      <b/>
      <sz val="12"/>
      <color rgb="FF5C4D85"/>
      <name val="Calibri"/>
      <family val="2"/>
      <scheme val="minor"/>
    </font>
    <font>
      <b/>
      <sz val="12"/>
      <color theme="1"/>
      <name val="Calibri"/>
      <family val="2"/>
      <scheme val="minor"/>
    </font>
    <font>
      <b/>
      <sz val="12"/>
      <color theme="9" tint="-0.249977111117893"/>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9" tint="0.39997558519241921"/>
        <bgColor indexed="64"/>
      </patternFill>
    </fill>
    <fill>
      <patternFill patternType="solid">
        <fgColor rgb="FF002060"/>
        <bgColor indexed="64"/>
      </patternFill>
    </fill>
  </fills>
  <borders count="32">
    <border>
      <left/>
      <right/>
      <top/>
      <bottom/>
      <diagonal/>
    </border>
    <border>
      <left style="thin">
        <color rgb="FF5A5587"/>
      </left>
      <right style="thin">
        <color rgb="FF5A5587"/>
      </right>
      <top style="thin">
        <color rgb="FF5A5587"/>
      </top>
      <bottom style="thin">
        <color rgb="FF5A5587"/>
      </bottom>
      <diagonal/>
    </border>
    <border>
      <left/>
      <right/>
      <top/>
      <bottom style="thin">
        <color rgb="FF003D52"/>
      </bottom>
      <diagonal/>
    </border>
    <border>
      <left style="thin">
        <color rgb="FF003D52"/>
      </left>
      <right/>
      <top style="thin">
        <color rgb="FF003D52"/>
      </top>
      <bottom/>
      <diagonal/>
    </border>
    <border>
      <left/>
      <right/>
      <top style="thin">
        <color rgb="FF003D52"/>
      </top>
      <bottom/>
      <diagonal/>
    </border>
    <border>
      <left style="thin">
        <color rgb="FF003D52"/>
      </left>
      <right/>
      <top/>
      <bottom/>
      <diagonal/>
    </border>
    <border>
      <left/>
      <right style="thin">
        <color rgb="FF003D5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5A5587"/>
      </left>
      <right/>
      <top style="thin">
        <color rgb="FF5A5587"/>
      </top>
      <bottom style="thin">
        <color rgb="FF5A5587"/>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5A5587"/>
      </right>
      <top style="thin">
        <color rgb="FF5A5587"/>
      </top>
      <bottom style="thin">
        <color rgb="FF5A5587"/>
      </bottom>
      <diagonal/>
    </border>
    <border>
      <left style="medium">
        <color indexed="64"/>
      </left>
      <right/>
      <top style="thin">
        <color rgb="FF003D52"/>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5A5587"/>
      </top>
      <bottom/>
      <diagonal/>
    </border>
    <border>
      <left/>
      <right/>
      <top style="thin">
        <color rgb="FF5A5587"/>
      </top>
      <bottom/>
      <diagonal/>
    </border>
    <border>
      <left/>
      <right style="medium">
        <color indexed="64"/>
      </right>
      <top style="thin">
        <color rgb="FF5A5587"/>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3" fillId="0" borderId="0" applyNumberFormat="0" applyFill="0" applyBorder="0" applyAlignment="0" applyProtection="0"/>
  </cellStyleXfs>
  <cellXfs count="178">
    <xf numFmtId="0" fontId="0" fillId="0" borderId="0" xfId="0"/>
    <xf numFmtId="1" fontId="13" fillId="0" borderId="8" xfId="0" applyNumberFormat="1" applyFont="1" applyBorder="1" applyAlignment="1" applyProtection="1">
      <alignment horizontal="center" vertical="center"/>
      <protection locked="0"/>
    </xf>
    <xf numFmtId="1" fontId="15" fillId="0" borderId="8" xfId="0" applyNumberFormat="1" applyFont="1" applyBorder="1" applyAlignment="1" applyProtection="1">
      <alignment horizontal="center" vertical="center"/>
      <protection locked="0"/>
    </xf>
    <xf numFmtId="165" fontId="0" fillId="0" borderId="0" xfId="0" applyNumberFormat="1" applyAlignment="1">
      <alignment horizontal="center" vertical="center"/>
    </xf>
    <xf numFmtId="1" fontId="0" fillId="0" borderId="0" xfId="0" applyNumberFormat="1" applyAlignment="1">
      <alignment horizontal="center" vertical="center"/>
    </xf>
    <xf numFmtId="0" fontId="19" fillId="2" borderId="4" xfId="0" applyFont="1" applyFill="1" applyBorder="1" applyAlignment="1">
      <alignment horizontal="center"/>
    </xf>
    <xf numFmtId="0" fontId="18" fillId="2" borderId="3" xfId="0" applyFont="1" applyFill="1" applyBorder="1" applyAlignment="1">
      <alignment horizontal="left"/>
    </xf>
    <xf numFmtId="0" fontId="19" fillId="2" borderId="6" xfId="0" applyFont="1" applyFill="1" applyBorder="1" applyAlignment="1">
      <alignment horizontal="center"/>
    </xf>
    <xf numFmtId="0" fontId="18" fillId="2" borderId="5" xfId="0" applyFont="1" applyFill="1" applyBorder="1" applyAlignment="1">
      <alignment horizontal="left"/>
    </xf>
    <xf numFmtId="0" fontId="15" fillId="0" borderId="0" xfId="0" applyFont="1"/>
    <xf numFmtId="0" fontId="15" fillId="0" borderId="8" xfId="0" applyFont="1" applyBorder="1"/>
    <xf numFmtId="0" fontId="15" fillId="0" borderId="8" xfId="0" applyFont="1" applyBorder="1" applyAlignment="1">
      <alignment horizontal="center"/>
    </xf>
    <xf numFmtId="164" fontId="22" fillId="0" borderId="8" xfId="0" applyNumberFormat="1" applyFont="1" applyBorder="1"/>
    <xf numFmtId="165" fontId="15" fillId="0" borderId="8" xfId="1" applyNumberFormat="1" applyFont="1" applyFill="1" applyBorder="1" applyAlignment="1" applyProtection="1">
      <alignment horizontal="center" vertical="center"/>
    </xf>
    <xf numFmtId="165" fontId="15" fillId="0" borderId="8" xfId="0" applyNumberFormat="1" applyFont="1" applyBorder="1" applyAlignment="1">
      <alignment horizontal="center" vertical="center"/>
    </xf>
    <xf numFmtId="0" fontId="15" fillId="0" borderId="9" xfId="0" applyFont="1" applyBorder="1"/>
    <xf numFmtId="0" fontId="15" fillId="0" borderId="9" xfId="0" applyFont="1" applyBorder="1" applyAlignment="1">
      <alignment horizontal="center"/>
    </xf>
    <xf numFmtId="164" fontId="22" fillId="0" borderId="9" xfId="0" applyNumberFormat="1" applyFont="1" applyBorder="1"/>
    <xf numFmtId="0" fontId="15" fillId="0" borderId="10" xfId="0" applyFont="1" applyBorder="1"/>
    <xf numFmtId="0" fontId="15" fillId="0" borderId="10" xfId="0" applyFont="1" applyBorder="1" applyAlignment="1">
      <alignment horizontal="center"/>
    </xf>
    <xf numFmtId="164" fontId="22" fillId="0" borderId="10" xfId="0" applyNumberFormat="1" applyFont="1" applyBorder="1"/>
    <xf numFmtId="0" fontId="15" fillId="0" borderId="8" xfId="0" applyFont="1" applyBorder="1" applyAlignment="1">
      <alignment vertical="top"/>
    </xf>
    <xf numFmtId="165" fontId="22" fillId="0" borderId="8" xfId="0" applyNumberFormat="1" applyFont="1" applyBorder="1" applyAlignment="1">
      <alignment horizontal="center" vertical="center"/>
    </xf>
    <xf numFmtId="0" fontId="18" fillId="2" borderId="17" xfId="0" applyFont="1" applyFill="1" applyBorder="1" applyAlignment="1">
      <alignment horizontal="left" vertical="center"/>
    </xf>
    <xf numFmtId="0" fontId="18" fillId="2" borderId="14" xfId="0" applyFont="1" applyFill="1" applyBorder="1" applyAlignment="1">
      <alignment horizontal="left" vertical="center"/>
    </xf>
    <xf numFmtId="0" fontId="19" fillId="2" borderId="0" xfId="0" applyFont="1" applyFill="1" applyAlignment="1">
      <alignment horizontal="center"/>
    </xf>
    <xf numFmtId="0" fontId="15" fillId="0" borderId="21" xfId="0" applyFont="1" applyBorder="1" applyAlignment="1">
      <alignment horizontal="center" vertical="center"/>
    </xf>
    <xf numFmtId="44" fontId="13" fillId="0" borderId="18" xfId="1" applyFont="1" applyFill="1" applyBorder="1" applyAlignment="1" applyProtection="1">
      <alignment vertical="center"/>
    </xf>
    <xf numFmtId="44" fontId="15" fillId="0" borderId="18" xfId="0" applyNumberFormat="1" applyFont="1" applyBorder="1" applyAlignment="1">
      <alignment vertical="center"/>
    </xf>
    <xf numFmtId="44" fontId="0" fillId="0" borderId="24" xfId="0" applyNumberFormat="1" applyBorder="1" applyAlignment="1">
      <alignment horizontal="center"/>
    </xf>
    <xf numFmtId="0" fontId="9" fillId="3" borderId="14" xfId="0" applyFont="1" applyFill="1" applyBorder="1" applyAlignment="1">
      <alignment horizontal="center" vertical="center"/>
    </xf>
    <xf numFmtId="165" fontId="0" fillId="3" borderId="0" xfId="0" applyNumberFormat="1" applyFill="1" applyAlignment="1">
      <alignment horizontal="center" vertical="center"/>
    </xf>
    <xf numFmtId="0" fontId="10" fillId="3" borderId="14" xfId="0" applyFont="1" applyFill="1" applyBorder="1" applyAlignment="1">
      <alignment horizontal="center" vertical="center"/>
    </xf>
    <xf numFmtId="0" fontId="12"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xf>
    <xf numFmtId="165" fontId="4"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44" fontId="4" fillId="3" borderId="15" xfId="0" applyNumberFormat="1" applyFont="1" applyFill="1" applyBorder="1" applyAlignment="1">
      <alignment vertical="center"/>
    </xf>
    <xf numFmtId="0" fontId="2" fillId="3" borderId="0" xfId="0" applyFont="1" applyFill="1" applyAlignment="1">
      <alignment vertical="center"/>
    </xf>
    <xf numFmtId="0" fontId="2" fillId="3" borderId="0" xfId="0" applyFont="1" applyFill="1" applyAlignment="1">
      <alignment horizontal="center" vertical="center"/>
    </xf>
    <xf numFmtId="1" fontId="2" fillId="3" borderId="0" xfId="0" applyNumberFormat="1" applyFont="1" applyFill="1" applyAlignment="1">
      <alignment horizontal="center" vertical="center"/>
    </xf>
    <xf numFmtId="44" fontId="14" fillId="3" borderId="15" xfId="0" applyNumberFormat="1" applyFont="1" applyFill="1" applyBorder="1" applyAlignment="1">
      <alignment vertical="center"/>
    </xf>
    <xf numFmtId="44" fontId="2" fillId="3" borderId="15" xfId="0" applyNumberFormat="1"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pplyAlignment="1">
      <alignment horizontal="left" vertical="center"/>
    </xf>
    <xf numFmtId="44" fontId="2" fillId="3" borderId="15" xfId="0" applyNumberFormat="1" applyFont="1" applyFill="1" applyBorder="1" applyAlignment="1">
      <alignment horizontal="center" vertical="center"/>
    </xf>
    <xf numFmtId="0" fontId="9" fillId="3" borderId="14" xfId="0" applyFont="1" applyFill="1" applyBorder="1" applyAlignment="1">
      <alignment horizontal="right" vertical="center"/>
    </xf>
    <xf numFmtId="1" fontId="3" fillId="3" borderId="0" xfId="0" applyNumberFormat="1" applyFont="1" applyFill="1" applyAlignment="1">
      <alignment horizontal="center" vertical="center"/>
    </xf>
    <xf numFmtId="0" fontId="3" fillId="3" borderId="15" xfId="0" applyFont="1" applyFill="1" applyBorder="1" applyAlignment="1">
      <alignment horizontal="left" vertical="center"/>
    </xf>
    <xf numFmtId="44" fontId="3" fillId="3" borderId="15" xfId="0" applyNumberFormat="1" applyFont="1" applyFill="1" applyBorder="1" applyAlignment="1">
      <alignment horizontal="center" vertical="center"/>
    </xf>
    <xf numFmtId="0" fontId="3" fillId="3" borderId="14" xfId="0" applyFont="1" applyFill="1" applyBorder="1" applyAlignment="1">
      <alignment vertical="center"/>
    </xf>
    <xf numFmtId="0" fontId="3" fillId="3" borderId="0" xfId="0" applyFont="1" applyFill="1" applyAlignment="1">
      <alignment vertical="center"/>
    </xf>
    <xf numFmtId="165" fontId="1" fillId="3" borderId="0" xfId="1" applyNumberFormat="1" applyFont="1" applyFill="1" applyBorder="1" applyAlignment="1" applyProtection="1">
      <alignment horizontal="center" vertical="center"/>
    </xf>
    <xf numFmtId="0" fontId="25" fillId="2" borderId="14" xfId="0" applyFont="1" applyFill="1" applyBorder="1" applyAlignment="1">
      <alignment horizontal="left" vertical="center"/>
    </xf>
    <xf numFmtId="0" fontId="25" fillId="2" borderId="9" xfId="0" applyFont="1" applyFill="1" applyBorder="1"/>
    <xf numFmtId="0" fontId="25" fillId="2" borderId="19" xfId="0" applyFont="1" applyFill="1" applyBorder="1" applyAlignment="1">
      <alignment horizontal="right"/>
    </xf>
    <xf numFmtId="0" fontId="25" fillId="2" borderId="0" xfId="0" applyFont="1" applyFill="1"/>
    <xf numFmtId="0" fontId="25" fillId="2" borderId="15" xfId="0" applyFont="1" applyFill="1" applyBorder="1" applyAlignment="1">
      <alignment horizontal="right"/>
    </xf>
    <xf numFmtId="0" fontId="25" fillId="2" borderId="25" xfId="0" applyFont="1" applyFill="1" applyBorder="1"/>
    <xf numFmtId="0" fontId="25" fillId="2" borderId="0" xfId="0" applyFont="1" applyFill="1" applyAlignment="1">
      <alignment horizontal="right"/>
    </xf>
    <xf numFmtId="0" fontId="27" fillId="2" borderId="25" xfId="2" applyFont="1" applyFill="1" applyBorder="1" applyAlignment="1" applyProtection="1"/>
    <xf numFmtId="0" fontId="27" fillId="2" borderId="26" xfId="2" applyFont="1" applyFill="1" applyBorder="1" applyAlignment="1" applyProtection="1">
      <alignment horizontal="right"/>
    </xf>
    <xf numFmtId="0" fontId="29" fillId="0" borderId="14" xfId="0" applyFont="1" applyBorder="1" applyAlignment="1">
      <alignment horizontal="left" vertical="center"/>
    </xf>
    <xf numFmtId="0" fontId="30" fillId="0" borderId="2" xfId="0" applyFont="1" applyBorder="1" applyAlignment="1">
      <alignment vertical="center"/>
    </xf>
    <xf numFmtId="0" fontId="12" fillId="3" borderId="14" xfId="0" applyFont="1" applyFill="1" applyBorder="1" applyAlignment="1">
      <alignment horizontal="center" vertical="center"/>
    </xf>
    <xf numFmtId="0" fontId="17" fillId="3" borderId="0" xfId="0" applyFont="1" applyFill="1" applyAlignment="1">
      <alignment vertical="center"/>
    </xf>
    <xf numFmtId="0" fontId="17" fillId="3" borderId="0" xfId="0" applyFont="1" applyFill="1" applyAlignment="1">
      <alignment horizontal="center" vertical="center"/>
    </xf>
    <xf numFmtId="165" fontId="17" fillId="3" borderId="0" xfId="0" applyNumberFormat="1" applyFont="1" applyFill="1" applyAlignment="1">
      <alignment horizontal="center" vertical="center"/>
    </xf>
    <xf numFmtId="1" fontId="17" fillId="3" borderId="0" xfId="0" applyNumberFormat="1" applyFont="1" applyFill="1" applyAlignment="1">
      <alignment horizontal="center" vertical="center"/>
    </xf>
    <xf numFmtId="44" fontId="17" fillId="3" borderId="15" xfId="0" applyNumberFormat="1" applyFont="1" applyFill="1" applyBorder="1" applyAlignment="1">
      <alignment vertical="center"/>
    </xf>
    <xf numFmtId="0" fontId="33" fillId="0" borderId="0" xfId="0" applyFont="1"/>
    <xf numFmtId="0" fontId="33" fillId="0" borderId="8" xfId="0" applyFont="1" applyBorder="1"/>
    <xf numFmtId="0" fontId="33" fillId="0" borderId="8" xfId="0" applyFont="1" applyBorder="1" applyAlignment="1">
      <alignment horizontal="center"/>
    </xf>
    <xf numFmtId="164" fontId="34" fillId="0" borderId="8" xfId="0" applyNumberFormat="1" applyFont="1" applyBorder="1"/>
    <xf numFmtId="0" fontId="12" fillId="3" borderId="0" xfId="0" applyFont="1" applyFill="1" applyAlignment="1">
      <alignment horizontal="center" vertical="center"/>
    </xf>
    <xf numFmtId="1" fontId="12" fillId="3" borderId="0" xfId="0" applyNumberFormat="1" applyFont="1" applyFill="1" applyAlignment="1">
      <alignment horizontal="center" vertical="center"/>
    </xf>
    <xf numFmtId="44" fontId="36" fillId="3" borderId="15" xfId="0" applyNumberFormat="1" applyFont="1" applyFill="1" applyBorder="1" applyAlignment="1">
      <alignment vertical="center"/>
    </xf>
    <xf numFmtId="0" fontId="33" fillId="0" borderId="21" xfId="0" applyFont="1" applyBorder="1" applyAlignment="1">
      <alignment horizontal="center" vertical="center"/>
    </xf>
    <xf numFmtId="165" fontId="33" fillId="0" borderId="8" xfId="1" applyNumberFormat="1" applyFont="1" applyFill="1" applyBorder="1" applyAlignment="1" applyProtection="1">
      <alignment horizontal="center" vertical="center"/>
    </xf>
    <xf numFmtId="165" fontId="33" fillId="0" borderId="8" xfId="0" applyNumberFormat="1" applyFont="1" applyBorder="1" applyAlignment="1">
      <alignment horizontal="center" vertical="center"/>
    </xf>
    <xf numFmtId="1" fontId="35" fillId="0" borderId="8" xfId="0" applyNumberFormat="1" applyFont="1" applyBorder="1" applyAlignment="1" applyProtection="1">
      <alignment horizontal="center" vertical="center"/>
      <protection locked="0"/>
    </xf>
    <xf numFmtId="44" fontId="35" fillId="0" borderId="18" xfId="1" applyFont="1" applyFill="1" applyBorder="1" applyAlignment="1" applyProtection="1">
      <alignment vertical="center"/>
    </xf>
    <xf numFmtId="44" fontId="12" fillId="3" borderId="15" xfId="0" applyNumberFormat="1" applyFont="1" applyFill="1" applyBorder="1" applyAlignment="1">
      <alignment vertical="center"/>
    </xf>
    <xf numFmtId="0" fontId="33" fillId="0" borderId="9" xfId="0" applyFont="1" applyBorder="1"/>
    <xf numFmtId="0" fontId="33" fillId="0" borderId="9" xfId="0" applyFont="1" applyBorder="1" applyAlignment="1">
      <alignment horizontal="center"/>
    </xf>
    <xf numFmtId="164" fontId="34" fillId="0" borderId="9" xfId="0" applyNumberFormat="1" applyFont="1" applyBorder="1"/>
    <xf numFmtId="0" fontId="33" fillId="0" borderId="10" xfId="0" applyFont="1" applyBorder="1"/>
    <xf numFmtId="0" fontId="33" fillId="0" borderId="10" xfId="0" applyFont="1" applyBorder="1" applyAlignment="1">
      <alignment horizontal="center"/>
    </xf>
    <xf numFmtId="164" fontId="34" fillId="0" borderId="10" xfId="0" applyNumberFormat="1" applyFont="1" applyBorder="1"/>
    <xf numFmtId="0" fontId="12" fillId="3" borderId="0" xfId="0" applyFont="1" applyFill="1" applyAlignment="1">
      <alignment horizontal="left" vertical="center"/>
    </xf>
    <xf numFmtId="44" fontId="12" fillId="3" borderId="15" xfId="0" applyNumberFormat="1" applyFont="1" applyFill="1" applyBorder="1" applyAlignment="1">
      <alignment horizontal="center" vertical="center"/>
    </xf>
    <xf numFmtId="0" fontId="33" fillId="0" borderId="8" xfId="0" applyFont="1" applyBorder="1" applyAlignment="1">
      <alignment vertical="top"/>
    </xf>
    <xf numFmtId="165" fontId="34" fillId="0" borderId="8" xfId="0" applyNumberFormat="1" applyFont="1" applyBorder="1" applyAlignment="1">
      <alignment horizontal="center" vertical="center"/>
    </xf>
    <xf numFmtId="1" fontId="33" fillId="0" borderId="8" xfId="0" applyNumberFormat="1" applyFont="1" applyBorder="1" applyAlignment="1" applyProtection="1">
      <alignment horizontal="center" vertical="center"/>
      <protection locked="0"/>
    </xf>
    <xf numFmtId="44" fontId="33" fillId="0" borderId="18" xfId="0" applyNumberFormat="1" applyFont="1" applyBorder="1" applyAlignment="1">
      <alignment vertical="center"/>
    </xf>
    <xf numFmtId="0" fontId="37" fillId="3" borderId="14" xfId="0" applyFont="1" applyFill="1" applyBorder="1" applyAlignment="1">
      <alignment horizontal="right" vertical="center"/>
    </xf>
    <xf numFmtId="0" fontId="37" fillId="3" borderId="0" xfId="0" applyFont="1" applyFill="1" applyAlignment="1">
      <alignment horizontal="left" vertical="center"/>
    </xf>
    <xf numFmtId="0" fontId="37" fillId="3" borderId="0" xfId="0" applyFont="1" applyFill="1" applyAlignment="1">
      <alignment horizontal="center" vertical="center"/>
    </xf>
    <xf numFmtId="1" fontId="37" fillId="3" borderId="0" xfId="0" applyNumberFormat="1" applyFont="1" applyFill="1" applyAlignment="1">
      <alignment horizontal="center" vertical="center"/>
    </xf>
    <xf numFmtId="0" fontId="37" fillId="3" borderId="15" xfId="0" applyFont="1" applyFill="1" applyBorder="1" applyAlignment="1">
      <alignment horizontal="left" vertical="center"/>
    </xf>
    <xf numFmtId="44" fontId="37" fillId="3" borderId="15" xfId="0" applyNumberFormat="1" applyFont="1" applyFill="1" applyBorder="1" applyAlignment="1">
      <alignment horizontal="center" vertical="center"/>
    </xf>
    <xf numFmtId="0" fontId="37" fillId="3" borderId="14" xfId="0" applyFont="1" applyFill="1" applyBorder="1" applyAlignment="1">
      <alignment horizontal="center" vertical="center"/>
    </xf>
    <xf numFmtId="0" fontId="33" fillId="0" borderId="7" xfId="0" applyFont="1" applyBorder="1" applyAlignment="1">
      <alignment horizontal="center" vertical="center"/>
    </xf>
    <xf numFmtId="44" fontId="33" fillId="0" borderId="31" xfId="0" applyNumberFormat="1" applyFont="1" applyBorder="1" applyAlignment="1">
      <alignment vertical="center"/>
    </xf>
    <xf numFmtId="0" fontId="37" fillId="3" borderId="7" xfId="0" applyFont="1" applyFill="1" applyBorder="1" applyAlignment="1">
      <alignment vertical="center"/>
    </xf>
    <xf numFmtId="0" fontId="12" fillId="3" borderId="8" xfId="0" applyFont="1" applyFill="1" applyBorder="1" applyAlignment="1">
      <alignment vertical="center"/>
    </xf>
    <xf numFmtId="0" fontId="37" fillId="3" borderId="8" xfId="0" applyFont="1" applyFill="1" applyBorder="1" applyAlignment="1">
      <alignment vertical="center"/>
    </xf>
    <xf numFmtId="165" fontId="33" fillId="3" borderId="8" xfId="1" applyNumberFormat="1" applyFont="1" applyFill="1" applyBorder="1" applyAlignment="1" applyProtection="1">
      <alignment horizontal="center" vertical="center"/>
    </xf>
    <xf numFmtId="165" fontId="33" fillId="3" borderId="8" xfId="0" applyNumberFormat="1" applyFont="1" applyFill="1" applyBorder="1" applyAlignment="1">
      <alignment horizontal="center" vertical="center"/>
    </xf>
    <xf numFmtId="1" fontId="37" fillId="3" borderId="8" xfId="0" applyNumberFormat="1" applyFont="1" applyFill="1" applyBorder="1" applyAlignment="1">
      <alignment horizontal="center" vertical="center"/>
    </xf>
    <xf numFmtId="44" fontId="33" fillId="0" borderId="30" xfId="0" applyNumberFormat="1" applyFont="1" applyBorder="1" applyAlignment="1">
      <alignment horizont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65" fontId="15" fillId="0" borderId="9" xfId="1" applyNumberFormat="1" applyFont="1" applyFill="1" applyBorder="1" applyAlignment="1" applyProtection="1">
      <alignment horizontal="center" vertical="center"/>
    </xf>
    <xf numFmtId="165" fontId="15" fillId="0" borderId="10" xfId="1" applyNumberFormat="1" applyFont="1" applyFill="1" applyBorder="1" applyAlignment="1" applyProtection="1">
      <alignment horizontal="center" vertical="center"/>
    </xf>
    <xf numFmtId="44" fontId="13" fillId="0" borderId="19" xfId="1" applyFont="1" applyFill="1" applyBorder="1" applyAlignment="1" applyProtection="1">
      <alignment horizontal="center" vertical="center"/>
    </xf>
    <xf numFmtId="44" fontId="13" fillId="0" borderId="20" xfId="1" applyFont="1" applyFill="1" applyBorder="1" applyAlignment="1" applyProtection="1">
      <alignment horizontal="center" vertical="center"/>
    </xf>
    <xf numFmtId="0" fontId="12" fillId="2" borderId="0" xfId="0" applyFont="1" applyFill="1" applyAlignment="1">
      <alignment horizontal="center" vertical="center"/>
    </xf>
    <xf numFmtId="165" fontId="17" fillId="2" borderId="0" xfId="0" applyNumberFormat="1" applyFont="1" applyFill="1" applyAlignment="1">
      <alignment horizontal="center" vertical="center" wrapText="1"/>
    </xf>
    <xf numFmtId="1" fontId="12" fillId="2" borderId="0" xfId="0" applyNumberFormat="1" applyFont="1" applyFill="1" applyAlignment="1">
      <alignment horizontal="center" vertical="center" wrapText="1"/>
    </xf>
    <xf numFmtId="0" fontId="12" fillId="2" borderId="15" xfId="0" applyFont="1" applyFill="1" applyBorder="1" applyAlignment="1">
      <alignment horizontal="center" vertical="center" wrapText="1"/>
    </xf>
    <xf numFmtId="1" fontId="13" fillId="0" borderId="9" xfId="0" applyNumberFormat="1" applyFont="1" applyBorder="1" applyAlignment="1" applyProtection="1">
      <alignment horizontal="center" vertical="center"/>
      <protection locked="0"/>
    </xf>
    <xf numFmtId="1" fontId="13" fillId="0" borderId="10" xfId="0" applyNumberFormat="1" applyFont="1" applyBorder="1" applyAlignment="1" applyProtection="1">
      <alignment horizontal="center" vertical="center"/>
      <protection locked="0"/>
    </xf>
    <xf numFmtId="0" fontId="25" fillId="2" borderId="14" xfId="0" applyFont="1" applyFill="1" applyBorder="1" applyAlignment="1">
      <alignment horizontal="left" vertical="top" wrapText="1"/>
    </xf>
    <xf numFmtId="0" fontId="25" fillId="2" borderId="0" xfId="0" applyFont="1" applyFill="1" applyAlignment="1">
      <alignment horizontal="left" vertical="top" wrapText="1"/>
    </xf>
    <xf numFmtId="0" fontId="12" fillId="2" borderId="14" xfId="0" applyFont="1" applyFill="1" applyBorder="1" applyAlignment="1">
      <alignment horizontal="center" vertical="center" wrapText="1"/>
    </xf>
    <xf numFmtId="0" fontId="12" fillId="2" borderId="0" xfId="0" applyFont="1" applyFill="1" applyAlignment="1">
      <alignment horizontal="center" vertical="center" wrapText="1"/>
    </xf>
    <xf numFmtId="44" fontId="13" fillId="0" borderId="15" xfId="1" applyFont="1" applyFill="1" applyBorder="1" applyAlignment="1" applyProtection="1">
      <alignment horizontal="center" vertic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4" borderId="0" xfId="0" applyFill="1" applyAlignment="1">
      <alignment horizontal="center"/>
    </xf>
    <xf numFmtId="0" fontId="31" fillId="0" borderId="16" xfId="0" applyFont="1" applyBorder="1" applyAlignment="1">
      <alignment horizontal="left" vertical="center" wrapText="1"/>
    </xf>
    <xf numFmtId="0" fontId="24" fillId="0" borderId="1" xfId="0" applyFont="1" applyBorder="1" applyAlignment="1">
      <alignment horizontal="left" vertical="center"/>
    </xf>
    <xf numFmtId="0" fontId="24" fillId="0" borderId="16" xfId="0" applyFont="1" applyBorder="1" applyAlignment="1">
      <alignment horizontal="left" vertical="center"/>
    </xf>
    <xf numFmtId="0" fontId="5" fillId="0" borderId="1" xfId="0" applyFont="1" applyBorder="1" applyAlignment="1">
      <alignment horizontal="left"/>
    </xf>
    <xf numFmtId="0" fontId="5" fillId="0" borderId="1" xfId="0" applyFont="1" applyBorder="1" applyAlignment="1">
      <alignment horizontal="left" wrapText="1"/>
    </xf>
    <xf numFmtId="0" fontId="15" fillId="0" borderId="22" xfId="0" applyFont="1" applyBorder="1" applyAlignment="1">
      <alignment horizontal="center" vertical="center"/>
    </xf>
    <xf numFmtId="0" fontId="15" fillId="0" borderId="14" xfId="0" applyFont="1" applyBorder="1" applyAlignment="1">
      <alignment horizontal="center" vertical="center"/>
    </xf>
    <xf numFmtId="0" fontId="15" fillId="0" borderId="23" xfId="0" applyFont="1" applyBorder="1" applyAlignment="1">
      <alignment horizontal="center" vertical="center"/>
    </xf>
    <xf numFmtId="165" fontId="15" fillId="0" borderId="0" xfId="1" applyNumberFormat="1" applyFont="1" applyFill="1" applyBorder="1" applyAlignment="1" applyProtection="1">
      <alignment horizontal="center" vertical="center"/>
    </xf>
    <xf numFmtId="165" fontId="15" fillId="0" borderId="9" xfId="0" applyNumberFormat="1" applyFont="1" applyBorder="1" applyAlignment="1">
      <alignment horizontal="center" vertical="center"/>
    </xf>
    <xf numFmtId="165" fontId="15" fillId="0" borderId="0" xfId="0" applyNumberFormat="1" applyFont="1" applyAlignment="1">
      <alignment horizontal="center" vertical="center"/>
    </xf>
    <xf numFmtId="165" fontId="15" fillId="0" borderId="10" xfId="0" applyNumberFormat="1" applyFont="1" applyBorder="1" applyAlignment="1">
      <alignment horizontal="center" vertical="center"/>
    </xf>
    <xf numFmtId="1" fontId="13" fillId="0" borderId="0" xfId="0" applyNumberFormat="1" applyFont="1" applyAlignment="1" applyProtection="1">
      <alignment horizontal="center" vertical="center"/>
      <protection locked="0"/>
    </xf>
    <xf numFmtId="165" fontId="17" fillId="2" borderId="0" xfId="0" applyNumberFormat="1" applyFont="1" applyFill="1" applyAlignment="1">
      <alignment horizontal="center" vertical="center"/>
    </xf>
    <xf numFmtId="0" fontId="20" fillId="0" borderId="16"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1" xfId="0" applyFont="1" applyBorder="1" applyAlignment="1">
      <alignment horizontal="center" vertical="center"/>
    </xf>
    <xf numFmtId="0" fontId="11" fillId="0" borderId="16" xfId="0" applyFont="1" applyBorder="1" applyAlignment="1">
      <alignment horizontal="center" vertical="center"/>
    </xf>
    <xf numFmtId="0" fontId="11" fillId="0" borderId="1"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8" fillId="2" borderId="7" xfId="0" applyFont="1" applyFill="1" applyBorder="1" applyAlignment="1">
      <alignment horizontal="left"/>
    </xf>
    <xf numFmtId="0" fontId="18" fillId="2" borderId="8" xfId="0" applyFont="1" applyFill="1" applyBorder="1" applyAlignment="1">
      <alignment horizontal="left"/>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29" xfId="0" applyFont="1" applyFill="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165" fontId="33" fillId="0" borderId="9" xfId="1" applyNumberFormat="1" applyFont="1" applyFill="1" applyBorder="1" applyAlignment="1" applyProtection="1">
      <alignment horizontal="center" vertical="center"/>
    </xf>
    <xf numFmtId="165" fontId="33" fillId="0" borderId="10" xfId="1" applyNumberFormat="1" applyFont="1" applyFill="1" applyBorder="1" applyAlignment="1" applyProtection="1">
      <alignment horizontal="center" vertical="center"/>
    </xf>
    <xf numFmtId="1" fontId="35" fillId="0" borderId="9" xfId="0" applyNumberFormat="1" applyFont="1" applyBorder="1" applyAlignment="1" applyProtection="1">
      <alignment horizontal="center" vertical="center"/>
      <protection locked="0"/>
    </xf>
    <xf numFmtId="1" fontId="35" fillId="0" borderId="10" xfId="0" applyNumberFormat="1" applyFont="1" applyBorder="1" applyAlignment="1" applyProtection="1">
      <alignment horizontal="center" vertical="center"/>
      <protection locked="0"/>
    </xf>
    <xf numFmtId="44" fontId="35" fillId="0" borderId="19" xfId="1" applyFont="1" applyFill="1" applyBorder="1" applyAlignment="1" applyProtection="1">
      <alignment horizontal="center" vertical="center"/>
    </xf>
    <xf numFmtId="44" fontId="35" fillId="0" borderId="20" xfId="1" applyFont="1" applyFill="1" applyBorder="1" applyAlignment="1" applyProtection="1">
      <alignment horizontal="center" vertical="center"/>
    </xf>
    <xf numFmtId="0" fontId="33" fillId="0" borderId="22" xfId="0" applyFont="1" applyBorder="1" applyAlignment="1">
      <alignment horizontal="center" vertical="center"/>
    </xf>
    <xf numFmtId="0" fontId="33" fillId="0" borderId="14" xfId="0" applyFont="1" applyBorder="1" applyAlignment="1">
      <alignment horizontal="center" vertical="center"/>
    </xf>
    <xf numFmtId="0" fontId="33" fillId="0" borderId="23" xfId="0" applyFont="1" applyBorder="1" applyAlignment="1">
      <alignment horizontal="center" vertical="center"/>
    </xf>
    <xf numFmtId="165" fontId="33" fillId="0" borderId="0" xfId="1" applyNumberFormat="1" applyFont="1" applyFill="1" applyBorder="1" applyAlignment="1" applyProtection="1">
      <alignment horizontal="center" vertical="center"/>
    </xf>
    <xf numFmtId="165" fontId="33" fillId="0" borderId="9" xfId="0" applyNumberFormat="1" applyFont="1" applyBorder="1" applyAlignment="1">
      <alignment horizontal="center" vertical="center"/>
    </xf>
    <xf numFmtId="165" fontId="33" fillId="0" borderId="0" xfId="0" applyNumberFormat="1" applyFont="1" applyAlignment="1">
      <alignment horizontal="center" vertical="center"/>
    </xf>
    <xf numFmtId="165" fontId="33" fillId="0" borderId="10" xfId="0" applyNumberFormat="1" applyFont="1" applyBorder="1" applyAlignment="1">
      <alignment horizontal="center" vertical="center"/>
    </xf>
    <xf numFmtId="1" fontId="35" fillId="0" borderId="0" xfId="0" applyNumberFormat="1" applyFont="1" applyAlignment="1" applyProtection="1">
      <alignment horizontal="center" vertical="center"/>
      <protection locked="0"/>
    </xf>
    <xf numFmtId="44" fontId="35" fillId="0" borderId="15" xfId="1" applyFont="1" applyFill="1" applyBorder="1" applyAlignment="1" applyProtection="1">
      <alignment horizontal="center" vertical="center"/>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69850</xdr:rowOff>
    </xdr:from>
    <xdr:to>
      <xdr:col>8</xdr:col>
      <xdr:colOff>7937</xdr:colOff>
      <xdr:row>13</xdr:row>
      <xdr:rowOff>19049</xdr:rowOff>
    </xdr:to>
    <xdr:pic>
      <xdr:nvPicPr>
        <xdr:cNvPr id="7" name="Image 6">
          <a:extLst>
            <a:ext uri="{FF2B5EF4-FFF2-40B4-BE49-F238E27FC236}">
              <a16:creationId xmlns:a16="http://schemas.microsoft.com/office/drawing/2014/main" id="{76B3D87A-CC7F-69EA-DD5F-81F81183AD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69850"/>
          <a:ext cx="10739437" cy="2343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69850</xdr:rowOff>
    </xdr:from>
    <xdr:to>
      <xdr:col>8</xdr:col>
      <xdr:colOff>9842</xdr:colOff>
      <xdr:row>13</xdr:row>
      <xdr:rowOff>22859</xdr:rowOff>
    </xdr:to>
    <xdr:pic>
      <xdr:nvPicPr>
        <xdr:cNvPr id="2" name="Image 1">
          <a:extLst>
            <a:ext uri="{FF2B5EF4-FFF2-40B4-BE49-F238E27FC236}">
              <a16:creationId xmlns:a16="http://schemas.microsoft.com/office/drawing/2014/main" id="{B5005C16-4B12-4B2F-B39F-5050004084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69850"/>
          <a:ext cx="10266362" cy="242569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C2A6-9E96-4C4D-A379-CF50458DF32C}">
  <sheetPr>
    <pageSetUpPr fitToPage="1"/>
  </sheetPr>
  <dimension ref="A1:J317"/>
  <sheetViews>
    <sheetView topLeftCell="A22" zoomScaleNormal="100" zoomScaleSheetLayoutView="110" workbookViewId="0">
      <selection activeCell="A314" sqref="A314:H317"/>
    </sheetView>
  </sheetViews>
  <sheetFormatPr baseColWidth="10" defaultColWidth="10.88671875" defaultRowHeight="14.4"/>
  <cols>
    <col min="1" max="1" width="6.88671875" customWidth="1"/>
    <col min="2" max="2" width="70.44140625" bestFit="1" customWidth="1"/>
    <col min="3" max="3" width="16.5546875" customWidth="1"/>
    <col min="5" max="5" width="16.5546875" bestFit="1" customWidth="1"/>
    <col min="6" max="7" width="10.88671875" style="3"/>
    <col min="8" max="8" width="10.88671875" style="4"/>
  </cols>
  <sheetData>
    <row r="1" spans="1:8">
      <c r="A1" s="130"/>
      <c r="B1" s="131"/>
      <c r="C1" s="131"/>
      <c r="D1" s="131"/>
      <c r="E1" s="131"/>
      <c r="F1" s="131"/>
      <c r="G1" s="131"/>
      <c r="H1" s="131"/>
    </row>
    <row r="2" spans="1:8">
      <c r="A2" s="132"/>
      <c r="B2" s="133"/>
      <c r="C2" s="133"/>
      <c r="D2" s="133"/>
      <c r="E2" s="133"/>
      <c r="F2" s="133"/>
      <c r="G2" s="133"/>
      <c r="H2" s="133"/>
    </row>
    <row r="3" spans="1:8">
      <c r="A3" s="132"/>
      <c r="B3" s="133"/>
      <c r="C3" s="133"/>
      <c r="D3" s="133"/>
      <c r="E3" s="133"/>
      <c r="F3" s="133"/>
      <c r="G3" s="133"/>
      <c r="H3" s="133"/>
    </row>
    <row r="4" spans="1:8">
      <c r="A4" s="132"/>
      <c r="B4" s="133"/>
      <c r="C4" s="133"/>
      <c r="D4" s="133"/>
      <c r="E4" s="133"/>
      <c r="F4" s="133"/>
      <c r="G4" s="133"/>
      <c r="H4" s="133"/>
    </row>
    <row r="5" spans="1:8">
      <c r="A5" s="132"/>
      <c r="B5" s="133"/>
      <c r="C5" s="133"/>
      <c r="D5" s="133"/>
      <c r="E5" s="133"/>
      <c r="F5" s="133"/>
      <c r="G5" s="133"/>
      <c r="H5" s="133"/>
    </row>
    <row r="6" spans="1:8">
      <c r="A6" s="132"/>
      <c r="B6" s="133"/>
      <c r="C6" s="133"/>
      <c r="D6" s="133"/>
      <c r="E6" s="133"/>
      <c r="F6" s="133"/>
      <c r="G6" s="133"/>
      <c r="H6" s="133"/>
    </row>
    <row r="7" spans="1:8">
      <c r="A7" s="132"/>
      <c r="B7" s="133"/>
      <c r="C7" s="133"/>
      <c r="D7" s="133"/>
      <c r="E7" s="133"/>
      <c r="F7" s="133"/>
      <c r="G7" s="133"/>
      <c r="H7" s="133"/>
    </row>
    <row r="8" spans="1:8">
      <c r="A8" s="132"/>
      <c r="B8" s="133"/>
      <c r="C8" s="133"/>
      <c r="D8" s="133"/>
      <c r="E8" s="133"/>
      <c r="F8" s="133"/>
      <c r="G8" s="133"/>
      <c r="H8" s="133"/>
    </row>
    <row r="9" spans="1:8">
      <c r="A9" s="132"/>
      <c r="B9" s="133"/>
      <c r="C9" s="133"/>
      <c r="D9" s="133"/>
      <c r="E9" s="133"/>
      <c r="F9" s="133"/>
      <c r="G9" s="133"/>
      <c r="H9" s="133"/>
    </row>
    <row r="10" spans="1:8">
      <c r="A10" s="132"/>
      <c r="B10" s="133"/>
      <c r="C10" s="133"/>
      <c r="D10" s="133"/>
      <c r="E10" s="133"/>
      <c r="F10" s="133"/>
      <c r="G10" s="133"/>
      <c r="H10" s="133"/>
    </row>
    <row r="11" spans="1:8">
      <c r="A11" s="132"/>
      <c r="B11" s="133"/>
      <c r="C11" s="133"/>
      <c r="D11" s="133"/>
      <c r="E11" s="133"/>
      <c r="F11" s="133"/>
      <c r="G11" s="133"/>
      <c r="H11" s="133"/>
    </row>
    <row r="12" spans="1:8">
      <c r="A12" s="132"/>
      <c r="B12" s="133"/>
      <c r="C12" s="133"/>
      <c r="D12" s="133"/>
      <c r="E12" s="133"/>
      <c r="F12" s="133"/>
      <c r="G12" s="133"/>
      <c r="H12" s="133"/>
    </row>
    <row r="13" spans="1:8">
      <c r="A13" s="132"/>
      <c r="B13" s="133"/>
      <c r="C13" s="133"/>
      <c r="D13" s="133"/>
      <c r="E13" s="133"/>
      <c r="F13" s="133"/>
      <c r="G13" s="133"/>
      <c r="H13" s="133"/>
    </row>
    <row r="14" spans="1:8" ht="6" customHeight="1">
      <c r="A14" s="132"/>
      <c r="B14" s="133"/>
      <c r="C14" s="133"/>
      <c r="D14" s="133"/>
      <c r="E14" s="133"/>
      <c r="F14" s="133"/>
      <c r="G14" s="133"/>
      <c r="H14" s="133"/>
    </row>
    <row r="15" spans="1:8" ht="14.4" customHeight="1">
      <c r="A15" s="134" t="s">
        <v>0</v>
      </c>
      <c r="B15" s="135"/>
      <c r="C15" s="137" t="s">
        <v>1</v>
      </c>
      <c r="D15" s="137"/>
      <c r="E15" s="137"/>
      <c r="F15" s="137"/>
      <c r="G15" s="137"/>
      <c r="H15" s="137"/>
    </row>
    <row r="16" spans="1:8" ht="14.4" customHeight="1">
      <c r="A16" s="136"/>
      <c r="B16" s="135"/>
      <c r="C16" s="137" t="s">
        <v>2</v>
      </c>
      <c r="D16" s="137"/>
      <c r="E16" s="137"/>
      <c r="F16" s="137"/>
      <c r="G16" s="137"/>
      <c r="H16" s="137"/>
    </row>
    <row r="17" spans="1:8" ht="13.5" customHeight="1">
      <c r="A17" s="136"/>
      <c r="B17" s="135"/>
      <c r="C17" s="138" t="s">
        <v>3</v>
      </c>
      <c r="D17" s="138"/>
      <c r="E17" s="138"/>
      <c r="F17" s="138"/>
      <c r="G17" s="138"/>
      <c r="H17" s="138"/>
    </row>
    <row r="18" spans="1:8">
      <c r="A18" s="64" t="s">
        <v>4</v>
      </c>
      <c r="B18" s="65"/>
      <c r="C18" s="65"/>
      <c r="D18" s="65"/>
    </row>
    <row r="19" spans="1:8" ht="17.399999999999999">
      <c r="A19" s="23" t="s">
        <v>5</v>
      </c>
      <c r="B19" s="5"/>
      <c r="C19" s="6" t="s">
        <v>6</v>
      </c>
      <c r="D19" s="5"/>
      <c r="E19" s="156" t="s">
        <v>7</v>
      </c>
      <c r="F19" s="157"/>
      <c r="G19" s="157"/>
      <c r="H19" s="157"/>
    </row>
    <row r="20" spans="1:8" ht="17.399999999999999">
      <c r="A20" s="148"/>
      <c r="B20" s="149"/>
      <c r="C20" s="150"/>
      <c r="D20" s="151"/>
      <c r="E20" s="154"/>
      <c r="F20" s="155"/>
      <c r="G20" s="155"/>
      <c r="H20" s="155"/>
    </row>
    <row r="21" spans="1:8" ht="17.399999999999999">
      <c r="A21" s="24" t="s">
        <v>8</v>
      </c>
      <c r="B21" s="7"/>
      <c r="C21" s="8" t="s">
        <v>9</v>
      </c>
      <c r="D21" s="25"/>
      <c r="E21" s="156" t="s">
        <v>10</v>
      </c>
      <c r="F21" s="157"/>
      <c r="G21" s="157"/>
      <c r="H21" s="157"/>
    </row>
    <row r="22" spans="1:8">
      <c r="A22" s="152"/>
      <c r="B22" s="153"/>
      <c r="C22" s="153"/>
      <c r="D22" s="153"/>
      <c r="E22" s="153"/>
      <c r="F22" s="153"/>
      <c r="G22" s="153"/>
      <c r="H22" s="153"/>
    </row>
    <row r="23" spans="1:8" ht="15.6">
      <c r="A23" s="158" t="s">
        <v>11</v>
      </c>
      <c r="B23" s="159"/>
      <c r="C23" s="159"/>
      <c r="D23" s="159"/>
      <c r="E23" s="159"/>
      <c r="F23" s="159"/>
      <c r="G23" s="159"/>
      <c r="H23" s="160"/>
    </row>
    <row r="24" spans="1:8">
      <c r="A24" s="127" t="s">
        <v>12</v>
      </c>
      <c r="B24" s="128" t="s">
        <v>13</v>
      </c>
      <c r="C24" s="119" t="s">
        <v>14</v>
      </c>
      <c r="D24" s="128" t="s">
        <v>15</v>
      </c>
      <c r="E24" s="147"/>
      <c r="F24" s="120"/>
      <c r="G24" s="121" t="s">
        <v>16</v>
      </c>
      <c r="H24" s="122" t="s">
        <v>17</v>
      </c>
    </row>
    <row r="25" spans="1:8">
      <c r="A25" s="127"/>
      <c r="B25" s="128"/>
      <c r="C25" s="119"/>
      <c r="D25" s="128"/>
      <c r="E25" s="147"/>
      <c r="F25" s="120"/>
      <c r="G25" s="121"/>
      <c r="H25" s="122"/>
    </row>
    <row r="26" spans="1:8" ht="15.6">
      <c r="A26" s="32"/>
      <c r="B26" s="33" t="s">
        <v>18</v>
      </c>
      <c r="C26" s="34"/>
      <c r="D26" s="35"/>
      <c r="E26" s="36" t="s">
        <v>19</v>
      </c>
      <c r="F26" s="36" t="s">
        <v>20</v>
      </c>
      <c r="G26" s="37"/>
      <c r="H26" s="38"/>
    </row>
    <row r="27" spans="1:8" s="9" customFormat="1" ht="13.8">
      <c r="A27" s="139">
        <v>1</v>
      </c>
      <c r="B27" s="10" t="s">
        <v>21</v>
      </c>
      <c r="C27" s="11" t="s">
        <v>22</v>
      </c>
      <c r="D27" s="12">
        <v>8.99</v>
      </c>
      <c r="E27" s="115">
        <v>2.99</v>
      </c>
      <c r="F27" s="143">
        <f>D27*6</f>
        <v>53.94</v>
      </c>
      <c r="G27" s="123"/>
      <c r="H27" s="117">
        <f>F27*G27</f>
        <v>0</v>
      </c>
    </row>
    <row r="28" spans="1:8" s="9" customFormat="1" ht="13.8">
      <c r="A28" s="140"/>
      <c r="B28" s="10" t="s">
        <v>23</v>
      </c>
      <c r="C28" s="11" t="s">
        <v>22</v>
      </c>
      <c r="D28" s="12">
        <v>8.99</v>
      </c>
      <c r="E28" s="142"/>
      <c r="F28" s="144"/>
      <c r="G28" s="146"/>
      <c r="H28" s="129"/>
    </row>
    <row r="29" spans="1:8" s="9" customFormat="1" ht="13.8">
      <c r="A29" s="141"/>
      <c r="B29" s="10" t="s">
        <v>24</v>
      </c>
      <c r="C29" s="11" t="s">
        <v>22</v>
      </c>
      <c r="D29" s="12">
        <v>8.99</v>
      </c>
      <c r="E29" s="116"/>
      <c r="F29" s="145"/>
      <c r="G29" s="124"/>
      <c r="H29" s="118"/>
    </row>
    <row r="30" spans="1:8" ht="15.6">
      <c r="A30" s="32"/>
      <c r="B30" s="33" t="s">
        <v>25</v>
      </c>
      <c r="C30" s="39"/>
      <c r="D30" s="40" t="s">
        <v>26</v>
      </c>
      <c r="E30" s="36" t="s">
        <v>19</v>
      </c>
      <c r="F30" s="36" t="s">
        <v>20</v>
      </c>
      <c r="G30" s="41" t="s">
        <v>27</v>
      </c>
      <c r="H30" s="42"/>
    </row>
    <row r="31" spans="1:8" s="9" customFormat="1" ht="13.8">
      <c r="A31" s="26">
        <v>32</v>
      </c>
      <c r="B31" s="10" t="s">
        <v>28</v>
      </c>
      <c r="C31" s="11" t="s">
        <v>22</v>
      </c>
      <c r="D31" s="12">
        <v>11.9</v>
      </c>
      <c r="E31" s="13">
        <v>5.99</v>
      </c>
      <c r="F31" s="14">
        <f>D31*6</f>
        <v>71.400000000000006</v>
      </c>
      <c r="G31" s="1"/>
      <c r="H31" s="27">
        <f>F31*G31</f>
        <v>0</v>
      </c>
    </row>
    <row r="32" spans="1:8" s="9" customFormat="1" ht="13.8">
      <c r="A32" s="26">
        <v>41</v>
      </c>
      <c r="B32" s="10" t="s">
        <v>29</v>
      </c>
      <c r="C32" s="11" t="s">
        <v>30</v>
      </c>
      <c r="D32" s="12">
        <v>9.9</v>
      </c>
      <c r="E32" s="13">
        <v>4.99</v>
      </c>
      <c r="F32" s="14">
        <f t="shared" ref="F32:F42" si="0">D32*6</f>
        <v>59.400000000000006</v>
      </c>
      <c r="G32" s="1"/>
      <c r="H32" s="27">
        <f t="shared" ref="H32:H42" si="1">F32*G32</f>
        <v>0</v>
      </c>
    </row>
    <row r="33" spans="1:8" s="9" customFormat="1" ht="13.8">
      <c r="A33" s="26">
        <v>52</v>
      </c>
      <c r="B33" s="10" t="s">
        <v>307</v>
      </c>
      <c r="C33" s="11" t="s">
        <v>22</v>
      </c>
      <c r="D33" s="12">
        <v>6.99</v>
      </c>
      <c r="E33" s="13">
        <v>3.5</v>
      </c>
      <c r="F33" s="14">
        <f t="shared" si="0"/>
        <v>41.94</v>
      </c>
      <c r="G33" s="1"/>
      <c r="H33" s="27">
        <f t="shared" si="1"/>
        <v>0</v>
      </c>
    </row>
    <row r="34" spans="1:8" s="9" customFormat="1" ht="13.8">
      <c r="A34" s="26">
        <v>67</v>
      </c>
      <c r="B34" s="10" t="s">
        <v>31</v>
      </c>
      <c r="C34" s="11" t="s">
        <v>22</v>
      </c>
      <c r="D34" s="12">
        <v>7.99</v>
      </c>
      <c r="E34" s="13">
        <v>3.99</v>
      </c>
      <c r="F34" s="14">
        <f t="shared" si="0"/>
        <v>47.94</v>
      </c>
      <c r="G34" s="1"/>
      <c r="H34" s="27">
        <f t="shared" si="1"/>
        <v>0</v>
      </c>
    </row>
    <row r="35" spans="1:8" s="9" customFormat="1" ht="13.8">
      <c r="A35" s="26">
        <v>72</v>
      </c>
      <c r="B35" s="10" t="s">
        <v>32</v>
      </c>
      <c r="C35" s="11" t="s">
        <v>22</v>
      </c>
      <c r="D35" s="12">
        <v>7.99</v>
      </c>
      <c r="E35" s="13">
        <v>3.99</v>
      </c>
      <c r="F35" s="14">
        <f t="shared" si="0"/>
        <v>47.94</v>
      </c>
      <c r="G35" s="1"/>
      <c r="H35" s="27">
        <f t="shared" si="1"/>
        <v>0</v>
      </c>
    </row>
    <row r="36" spans="1:8" s="9" customFormat="1" ht="13.8">
      <c r="A36" s="26">
        <v>92</v>
      </c>
      <c r="B36" s="10" t="s">
        <v>33</v>
      </c>
      <c r="C36" s="11" t="s">
        <v>22</v>
      </c>
      <c r="D36" s="12">
        <v>6.99</v>
      </c>
      <c r="E36" s="13">
        <v>3.5</v>
      </c>
      <c r="F36" s="14">
        <f t="shared" si="0"/>
        <v>41.94</v>
      </c>
      <c r="G36" s="1"/>
      <c r="H36" s="27">
        <f t="shared" si="1"/>
        <v>0</v>
      </c>
    </row>
    <row r="37" spans="1:8" s="9" customFormat="1" ht="13.8">
      <c r="A37" s="26">
        <v>101</v>
      </c>
      <c r="B37" s="10" t="s">
        <v>34</v>
      </c>
      <c r="C37" s="11" t="s">
        <v>35</v>
      </c>
      <c r="D37" s="12">
        <v>8.99</v>
      </c>
      <c r="E37" s="13">
        <v>4.5</v>
      </c>
      <c r="F37" s="14">
        <f t="shared" si="0"/>
        <v>53.94</v>
      </c>
      <c r="G37" s="1"/>
      <c r="H37" s="27">
        <f t="shared" si="1"/>
        <v>0</v>
      </c>
    </row>
    <row r="38" spans="1:8" s="9" customFormat="1" ht="13.8">
      <c r="A38" s="26">
        <v>124</v>
      </c>
      <c r="B38" s="10" t="s">
        <v>36</v>
      </c>
      <c r="C38" s="11" t="s">
        <v>22</v>
      </c>
      <c r="D38" s="12">
        <v>6.99</v>
      </c>
      <c r="E38" s="13">
        <v>3.5</v>
      </c>
      <c r="F38" s="14">
        <f t="shared" si="0"/>
        <v>41.94</v>
      </c>
      <c r="G38" s="1"/>
      <c r="H38" s="27">
        <f t="shared" si="1"/>
        <v>0</v>
      </c>
    </row>
    <row r="39" spans="1:8" s="9" customFormat="1" ht="13.8">
      <c r="A39" s="26">
        <v>167</v>
      </c>
      <c r="B39" s="10" t="s">
        <v>37</v>
      </c>
      <c r="C39" s="11" t="s">
        <v>22</v>
      </c>
      <c r="D39" s="12">
        <v>6.99</v>
      </c>
      <c r="E39" s="13">
        <v>3.5</v>
      </c>
      <c r="F39" s="14">
        <f t="shared" si="0"/>
        <v>41.94</v>
      </c>
      <c r="G39" s="1"/>
      <c r="H39" s="27">
        <f t="shared" si="1"/>
        <v>0</v>
      </c>
    </row>
    <row r="40" spans="1:8" s="9" customFormat="1" ht="13.8">
      <c r="A40" s="26">
        <v>173</v>
      </c>
      <c r="B40" s="10" t="s">
        <v>38</v>
      </c>
      <c r="C40" s="11" t="s">
        <v>22</v>
      </c>
      <c r="D40" s="12">
        <v>7.99</v>
      </c>
      <c r="E40" s="13">
        <v>3.99</v>
      </c>
      <c r="F40" s="14">
        <f t="shared" si="0"/>
        <v>47.94</v>
      </c>
      <c r="G40" s="1"/>
      <c r="H40" s="27">
        <f t="shared" si="1"/>
        <v>0</v>
      </c>
    </row>
    <row r="41" spans="1:8" s="9" customFormat="1" ht="13.8">
      <c r="A41" s="26">
        <v>209</v>
      </c>
      <c r="B41" s="10" t="s">
        <v>39</v>
      </c>
      <c r="C41" s="11" t="s">
        <v>22</v>
      </c>
      <c r="D41" s="12">
        <v>9.99</v>
      </c>
      <c r="E41" s="13">
        <v>4.99</v>
      </c>
      <c r="F41" s="14">
        <f t="shared" si="0"/>
        <v>59.94</v>
      </c>
      <c r="G41" s="1"/>
      <c r="H41" s="27">
        <f t="shared" si="1"/>
        <v>0</v>
      </c>
    </row>
    <row r="42" spans="1:8" s="9" customFormat="1" ht="13.8">
      <c r="A42" s="26">
        <v>218</v>
      </c>
      <c r="B42" s="10" t="s">
        <v>40</v>
      </c>
      <c r="C42" s="11" t="s">
        <v>30</v>
      </c>
      <c r="D42" s="12">
        <v>7.99</v>
      </c>
      <c r="E42" s="13">
        <v>3.99</v>
      </c>
      <c r="F42" s="14">
        <f t="shared" si="0"/>
        <v>47.94</v>
      </c>
      <c r="G42" s="1"/>
      <c r="H42" s="27">
        <f t="shared" si="1"/>
        <v>0</v>
      </c>
    </row>
    <row r="43" spans="1:8" ht="15.6">
      <c r="A43" s="32"/>
      <c r="B43" s="33" t="s">
        <v>41</v>
      </c>
      <c r="C43" s="39"/>
      <c r="D43" s="40" t="s">
        <v>26</v>
      </c>
      <c r="E43" s="36" t="s">
        <v>19</v>
      </c>
      <c r="F43" s="36" t="s">
        <v>20</v>
      </c>
      <c r="G43" s="41" t="s">
        <v>27</v>
      </c>
      <c r="H43" s="43"/>
    </row>
    <row r="44" spans="1:8" s="9" customFormat="1" ht="13.8">
      <c r="A44" s="113">
        <v>7</v>
      </c>
      <c r="B44" s="15" t="s">
        <v>42</v>
      </c>
      <c r="C44" s="16" t="s">
        <v>30</v>
      </c>
      <c r="D44" s="17">
        <v>11</v>
      </c>
      <c r="E44" s="115">
        <v>4.99</v>
      </c>
      <c r="F44" s="115">
        <f>E44*12</f>
        <v>59.88</v>
      </c>
      <c r="G44" s="123"/>
      <c r="H44" s="117">
        <f>F44*G44</f>
        <v>0</v>
      </c>
    </row>
    <row r="45" spans="1:8" s="9" customFormat="1" ht="13.8">
      <c r="A45" s="114"/>
      <c r="B45" s="18" t="s">
        <v>43</v>
      </c>
      <c r="C45" s="19" t="s">
        <v>30</v>
      </c>
      <c r="D45" s="20">
        <v>6.99</v>
      </c>
      <c r="E45" s="116"/>
      <c r="F45" s="116"/>
      <c r="G45" s="124"/>
      <c r="H45" s="118"/>
    </row>
    <row r="46" spans="1:8" s="9" customFormat="1" ht="13.8">
      <c r="A46" s="113">
        <v>19</v>
      </c>
      <c r="B46" s="15" t="s">
        <v>44</v>
      </c>
      <c r="C46" s="16" t="s">
        <v>22</v>
      </c>
      <c r="D46" s="17">
        <v>11.99</v>
      </c>
      <c r="E46" s="115">
        <v>3.99</v>
      </c>
      <c r="F46" s="115">
        <f t="shared" ref="F46" si="2">E46*12</f>
        <v>47.88</v>
      </c>
      <c r="G46" s="123"/>
      <c r="H46" s="117">
        <f t="shared" ref="H46" si="3">F46*G46</f>
        <v>0</v>
      </c>
    </row>
    <row r="47" spans="1:8" s="9" customFormat="1" ht="13.8">
      <c r="A47" s="114"/>
      <c r="B47" s="18" t="s">
        <v>45</v>
      </c>
      <c r="C47" s="19" t="s">
        <v>22</v>
      </c>
      <c r="D47" s="20">
        <v>6.99</v>
      </c>
      <c r="E47" s="116"/>
      <c r="F47" s="116"/>
      <c r="G47" s="124"/>
      <c r="H47" s="118"/>
    </row>
    <row r="48" spans="1:8" s="9" customFormat="1" ht="13.8">
      <c r="A48" s="113">
        <v>26</v>
      </c>
      <c r="B48" s="15" t="s">
        <v>46</v>
      </c>
      <c r="C48" s="16" t="s">
        <v>22</v>
      </c>
      <c r="D48" s="17">
        <v>10.5</v>
      </c>
      <c r="E48" s="115">
        <v>4.99</v>
      </c>
      <c r="F48" s="115">
        <f t="shared" ref="F48" si="4">E48*12</f>
        <v>59.88</v>
      </c>
      <c r="G48" s="123"/>
      <c r="H48" s="117">
        <f t="shared" ref="H48" si="5">F48*G48</f>
        <v>0</v>
      </c>
    </row>
    <row r="49" spans="1:8" s="9" customFormat="1" ht="13.8">
      <c r="A49" s="114"/>
      <c r="B49" s="18" t="s">
        <v>47</v>
      </c>
      <c r="C49" s="19" t="s">
        <v>22</v>
      </c>
      <c r="D49" s="20">
        <v>6.99</v>
      </c>
      <c r="E49" s="116"/>
      <c r="F49" s="116"/>
      <c r="G49" s="124"/>
      <c r="H49" s="118"/>
    </row>
    <row r="50" spans="1:8" s="9" customFormat="1" ht="13.8">
      <c r="A50" s="113">
        <v>63</v>
      </c>
      <c r="B50" s="15" t="s">
        <v>48</v>
      </c>
      <c r="C50" s="16" t="s">
        <v>30</v>
      </c>
      <c r="D50" s="17">
        <v>24.9</v>
      </c>
      <c r="E50" s="115">
        <v>9.9</v>
      </c>
      <c r="F50" s="115">
        <f t="shared" ref="F50" si="6">E50*12</f>
        <v>118.80000000000001</v>
      </c>
      <c r="G50" s="123"/>
      <c r="H50" s="117">
        <f t="shared" ref="H50" si="7">F50*G50</f>
        <v>0</v>
      </c>
    </row>
    <row r="51" spans="1:8" s="9" customFormat="1" ht="13.8">
      <c r="A51" s="114"/>
      <c r="B51" s="18" t="s">
        <v>49</v>
      </c>
      <c r="C51" s="19" t="s">
        <v>30</v>
      </c>
      <c r="D51" s="20">
        <v>14.9</v>
      </c>
      <c r="E51" s="116"/>
      <c r="F51" s="116"/>
      <c r="G51" s="124"/>
      <c r="H51" s="118"/>
    </row>
    <row r="52" spans="1:8" s="9" customFormat="1" ht="13.8">
      <c r="A52" s="113">
        <v>76</v>
      </c>
      <c r="B52" s="15" t="s">
        <v>50</v>
      </c>
      <c r="C52" s="16" t="s">
        <v>22</v>
      </c>
      <c r="D52" s="17">
        <v>17.899999999999999</v>
      </c>
      <c r="E52" s="115">
        <v>7.99</v>
      </c>
      <c r="F52" s="115">
        <f t="shared" ref="F52" si="8">E52*12</f>
        <v>95.88</v>
      </c>
      <c r="G52" s="123"/>
      <c r="H52" s="117">
        <f t="shared" ref="H52" si="9">F52*G52</f>
        <v>0</v>
      </c>
    </row>
    <row r="53" spans="1:8" s="9" customFormat="1" ht="13.8">
      <c r="A53" s="114"/>
      <c r="B53" s="18" t="s">
        <v>51</v>
      </c>
      <c r="C53" s="19" t="s">
        <v>22</v>
      </c>
      <c r="D53" s="20">
        <v>14.99</v>
      </c>
      <c r="E53" s="116"/>
      <c r="F53" s="116"/>
      <c r="G53" s="124"/>
      <c r="H53" s="118"/>
    </row>
    <row r="54" spans="1:8" s="9" customFormat="1" ht="13.8">
      <c r="A54" s="113">
        <v>82</v>
      </c>
      <c r="B54" s="15" t="s">
        <v>52</v>
      </c>
      <c r="C54" s="16" t="s">
        <v>22</v>
      </c>
      <c r="D54" s="17">
        <v>19.899999999999999</v>
      </c>
      <c r="E54" s="115">
        <v>8.99</v>
      </c>
      <c r="F54" s="115">
        <f t="shared" ref="F54" si="10">E54*12</f>
        <v>107.88</v>
      </c>
      <c r="G54" s="123"/>
      <c r="H54" s="117"/>
    </row>
    <row r="55" spans="1:8" s="9" customFormat="1" ht="13.8">
      <c r="A55" s="114"/>
      <c r="B55" s="18" t="s">
        <v>53</v>
      </c>
      <c r="C55" s="19" t="s">
        <v>22</v>
      </c>
      <c r="D55" s="20">
        <v>12.9</v>
      </c>
      <c r="E55" s="116"/>
      <c r="F55" s="116"/>
      <c r="G55" s="124"/>
      <c r="H55" s="118"/>
    </row>
    <row r="56" spans="1:8" s="9" customFormat="1" ht="13.8">
      <c r="A56" s="113">
        <v>86</v>
      </c>
      <c r="B56" s="15" t="s">
        <v>54</v>
      </c>
      <c r="C56" s="16" t="s">
        <v>22</v>
      </c>
      <c r="D56" s="17">
        <v>18.899999999999999</v>
      </c>
      <c r="E56" s="115">
        <v>5.99</v>
      </c>
      <c r="F56" s="115">
        <f t="shared" ref="F56" si="11">E56*12</f>
        <v>71.88</v>
      </c>
      <c r="G56" s="123"/>
      <c r="H56" s="117">
        <f>F56*G56</f>
        <v>0</v>
      </c>
    </row>
    <row r="57" spans="1:8" s="9" customFormat="1" ht="13.8">
      <c r="A57" s="114"/>
      <c r="B57" s="18" t="s">
        <v>55</v>
      </c>
      <c r="C57" s="19" t="s">
        <v>22</v>
      </c>
      <c r="D57" s="20">
        <v>12.9</v>
      </c>
      <c r="E57" s="116"/>
      <c r="F57" s="116"/>
      <c r="G57" s="124"/>
      <c r="H57" s="118"/>
    </row>
    <row r="58" spans="1:8" s="9" customFormat="1" ht="13.8">
      <c r="A58" s="113">
        <v>96</v>
      </c>
      <c r="B58" s="15" t="s">
        <v>56</v>
      </c>
      <c r="C58" s="16" t="s">
        <v>22</v>
      </c>
      <c r="D58" s="17">
        <v>15.9</v>
      </c>
      <c r="E58" s="115">
        <v>4.99</v>
      </c>
      <c r="F58" s="115">
        <f t="shared" ref="F58" si="12">E58*12</f>
        <v>59.88</v>
      </c>
      <c r="G58" s="123"/>
      <c r="H58" s="117">
        <f t="shared" ref="H58" si="13">F58*G58</f>
        <v>0</v>
      </c>
    </row>
    <row r="59" spans="1:8" s="9" customFormat="1" ht="13.8">
      <c r="A59" s="114"/>
      <c r="B59" s="18" t="s">
        <v>57</v>
      </c>
      <c r="C59" s="19" t="s">
        <v>22</v>
      </c>
      <c r="D59" s="20">
        <v>9.99</v>
      </c>
      <c r="E59" s="116"/>
      <c r="F59" s="116"/>
      <c r="G59" s="124"/>
      <c r="H59" s="118"/>
    </row>
    <row r="60" spans="1:8" s="9" customFormat="1" ht="13.8">
      <c r="A60" s="113">
        <v>137</v>
      </c>
      <c r="B60" s="15" t="s">
        <v>58</v>
      </c>
      <c r="C60" s="16" t="s">
        <v>22</v>
      </c>
      <c r="D60" s="17">
        <v>15.9</v>
      </c>
      <c r="E60" s="115">
        <v>5.99</v>
      </c>
      <c r="F60" s="115">
        <f t="shared" ref="F60" si="14">E60*12</f>
        <v>71.88</v>
      </c>
      <c r="G60" s="123"/>
      <c r="H60" s="117">
        <f t="shared" ref="H60" si="15">F60*G60</f>
        <v>0</v>
      </c>
    </row>
    <row r="61" spans="1:8" s="9" customFormat="1" ht="13.8">
      <c r="A61" s="114"/>
      <c r="B61" s="18" t="s">
        <v>59</v>
      </c>
      <c r="C61" s="19" t="s">
        <v>22</v>
      </c>
      <c r="D61" s="20">
        <v>9.9</v>
      </c>
      <c r="E61" s="116"/>
      <c r="F61" s="116"/>
      <c r="G61" s="124"/>
      <c r="H61" s="118"/>
    </row>
    <row r="62" spans="1:8" s="9" customFormat="1" ht="13.8">
      <c r="A62" s="113">
        <v>179</v>
      </c>
      <c r="B62" s="15" t="s">
        <v>60</v>
      </c>
      <c r="C62" s="16" t="s">
        <v>22</v>
      </c>
      <c r="D62" s="17">
        <v>25.9</v>
      </c>
      <c r="E62" s="115">
        <v>6.99</v>
      </c>
      <c r="F62" s="115">
        <f t="shared" ref="F62" si="16">E62*12</f>
        <v>83.88</v>
      </c>
      <c r="G62" s="123"/>
      <c r="H62" s="117">
        <f t="shared" ref="H62" si="17">F62*G62</f>
        <v>0</v>
      </c>
    </row>
    <row r="63" spans="1:8" s="9" customFormat="1" ht="13.8">
      <c r="A63" s="114"/>
      <c r="B63" s="18" t="s">
        <v>61</v>
      </c>
      <c r="C63" s="19" t="s">
        <v>22</v>
      </c>
      <c r="D63" s="20">
        <v>9.99</v>
      </c>
      <c r="E63" s="116"/>
      <c r="F63" s="116"/>
      <c r="G63" s="124"/>
      <c r="H63" s="118"/>
    </row>
    <row r="64" spans="1:8" s="9" customFormat="1" ht="13.8">
      <c r="A64" s="113">
        <v>189</v>
      </c>
      <c r="B64" s="15" t="s">
        <v>62</v>
      </c>
      <c r="C64" s="16" t="s">
        <v>22</v>
      </c>
      <c r="D64" s="17">
        <v>19.899999999999999</v>
      </c>
      <c r="E64" s="115">
        <v>7.99</v>
      </c>
      <c r="F64" s="115">
        <f t="shared" ref="F64" si="18">E64*12</f>
        <v>95.88</v>
      </c>
      <c r="G64" s="123"/>
      <c r="H64" s="117">
        <f t="shared" ref="H64" si="19">F64*G64</f>
        <v>0</v>
      </c>
    </row>
    <row r="65" spans="1:8" s="9" customFormat="1" ht="13.8">
      <c r="A65" s="114"/>
      <c r="B65" s="18" t="s">
        <v>63</v>
      </c>
      <c r="C65" s="19" t="s">
        <v>22</v>
      </c>
      <c r="D65" s="20">
        <v>9.99</v>
      </c>
      <c r="E65" s="116"/>
      <c r="F65" s="116"/>
      <c r="G65" s="124"/>
      <c r="H65" s="118"/>
    </row>
    <row r="66" spans="1:8" ht="14.4" customHeight="1">
      <c r="A66" s="127" t="s">
        <v>12</v>
      </c>
      <c r="B66" s="128" t="s">
        <v>13</v>
      </c>
      <c r="C66" s="128"/>
      <c r="D66" s="119" t="s">
        <v>14</v>
      </c>
      <c r="E66" s="120" t="s">
        <v>15</v>
      </c>
      <c r="F66" s="120" t="s">
        <v>64</v>
      </c>
      <c r="G66" s="121" t="s">
        <v>65</v>
      </c>
      <c r="H66" s="122" t="s">
        <v>17</v>
      </c>
    </row>
    <row r="67" spans="1:8" ht="14.4" customHeight="1">
      <c r="A67" s="127"/>
      <c r="B67" s="128"/>
      <c r="C67" s="128"/>
      <c r="D67" s="119"/>
      <c r="E67" s="120"/>
      <c r="F67" s="120"/>
      <c r="G67" s="121"/>
      <c r="H67" s="122"/>
    </row>
    <row r="68" spans="1:8">
      <c r="A68" s="32"/>
      <c r="B68" s="39" t="s">
        <v>66</v>
      </c>
      <c r="C68" s="46"/>
      <c r="D68" s="40"/>
      <c r="E68" s="36"/>
      <c r="F68" s="36"/>
      <c r="G68" s="41"/>
      <c r="H68" s="47"/>
    </row>
    <row r="69" spans="1:8" s="9" customFormat="1" ht="13.8">
      <c r="A69" s="26">
        <v>2</v>
      </c>
      <c r="B69" s="21" t="s">
        <v>67</v>
      </c>
      <c r="C69" s="10"/>
      <c r="D69" s="11" t="s">
        <v>30</v>
      </c>
      <c r="E69" s="22">
        <v>9.9</v>
      </c>
      <c r="F69" s="13">
        <v>5.99</v>
      </c>
      <c r="G69" s="2"/>
      <c r="H69" s="28">
        <f>(F69*6)*G69</f>
        <v>0</v>
      </c>
    </row>
    <row r="70" spans="1:8" s="9" customFormat="1" ht="13.8">
      <c r="A70" s="26">
        <v>3</v>
      </c>
      <c r="B70" s="21" t="s">
        <v>68</v>
      </c>
      <c r="C70" s="10"/>
      <c r="D70" s="11" t="s">
        <v>30</v>
      </c>
      <c r="E70" s="22">
        <v>10.5</v>
      </c>
      <c r="F70" s="13">
        <v>6.99</v>
      </c>
      <c r="G70" s="2"/>
      <c r="H70" s="28">
        <f t="shared" ref="H70:H81" si="20">(F70*6)*G70</f>
        <v>0</v>
      </c>
    </row>
    <row r="71" spans="1:8" s="9" customFormat="1" ht="13.8">
      <c r="A71" s="26">
        <v>4</v>
      </c>
      <c r="B71" s="21" t="s">
        <v>69</v>
      </c>
      <c r="C71" s="10"/>
      <c r="D71" s="11" t="s">
        <v>30</v>
      </c>
      <c r="E71" s="22">
        <v>11.9</v>
      </c>
      <c r="F71" s="13">
        <v>7.99</v>
      </c>
      <c r="G71" s="2"/>
      <c r="H71" s="28">
        <f t="shared" si="20"/>
        <v>0</v>
      </c>
    </row>
    <row r="72" spans="1:8" s="9" customFormat="1" ht="13.8">
      <c r="A72" s="26">
        <v>5</v>
      </c>
      <c r="B72" s="21" t="s">
        <v>70</v>
      </c>
      <c r="C72" s="10"/>
      <c r="D72" s="11" t="s">
        <v>30</v>
      </c>
      <c r="E72" s="22">
        <v>14.9</v>
      </c>
      <c r="F72" s="13">
        <v>9.99</v>
      </c>
      <c r="G72" s="2"/>
      <c r="H72" s="28">
        <f t="shared" si="20"/>
        <v>0</v>
      </c>
    </row>
    <row r="73" spans="1:8" s="9" customFormat="1" ht="13.8">
      <c r="A73" s="26">
        <v>6</v>
      </c>
      <c r="B73" s="21" t="s">
        <v>71</v>
      </c>
      <c r="C73" s="10"/>
      <c r="D73" s="11" t="s">
        <v>30</v>
      </c>
      <c r="E73" s="22">
        <v>14.9</v>
      </c>
      <c r="F73" s="13">
        <v>11.9</v>
      </c>
      <c r="G73" s="2"/>
      <c r="H73" s="28">
        <f t="shared" si="20"/>
        <v>0</v>
      </c>
    </row>
    <row r="74" spans="1:8" s="9" customFormat="1" ht="13.8">
      <c r="A74" s="26">
        <v>8</v>
      </c>
      <c r="B74" s="21" t="s">
        <v>72</v>
      </c>
      <c r="C74" s="10"/>
      <c r="D74" s="11" t="s">
        <v>30</v>
      </c>
      <c r="E74" s="22">
        <v>8.9</v>
      </c>
      <c r="F74" s="13">
        <v>3.99</v>
      </c>
      <c r="G74" s="2"/>
      <c r="H74" s="28">
        <f t="shared" si="20"/>
        <v>0</v>
      </c>
    </row>
    <row r="75" spans="1:8" s="9" customFormat="1" ht="13.8">
      <c r="A75" s="26">
        <v>9</v>
      </c>
      <c r="B75" s="21" t="s">
        <v>73</v>
      </c>
      <c r="C75" s="10"/>
      <c r="D75" s="11" t="s">
        <v>30</v>
      </c>
      <c r="E75" s="22">
        <v>11</v>
      </c>
      <c r="F75" s="13">
        <v>6.99</v>
      </c>
      <c r="G75" s="2"/>
      <c r="H75" s="28">
        <f t="shared" si="20"/>
        <v>0</v>
      </c>
    </row>
    <row r="76" spans="1:8" s="9" customFormat="1" ht="13.8">
      <c r="A76" s="26">
        <v>10</v>
      </c>
      <c r="B76" s="21" t="s">
        <v>74</v>
      </c>
      <c r="C76" s="10"/>
      <c r="D76" s="11" t="s">
        <v>30</v>
      </c>
      <c r="E76" s="22">
        <v>21.9</v>
      </c>
      <c r="F76" s="13">
        <v>15.9</v>
      </c>
      <c r="G76" s="2"/>
      <c r="H76" s="28">
        <f t="shared" si="20"/>
        <v>0</v>
      </c>
    </row>
    <row r="77" spans="1:8" s="9" customFormat="1" ht="13.8">
      <c r="A77" s="26">
        <v>11</v>
      </c>
      <c r="B77" s="21" t="s">
        <v>75</v>
      </c>
      <c r="C77" s="10"/>
      <c r="D77" s="11" t="s">
        <v>30</v>
      </c>
      <c r="E77" s="22">
        <v>28</v>
      </c>
      <c r="F77" s="13">
        <v>17.899999999999999</v>
      </c>
      <c r="G77" s="2"/>
      <c r="H77" s="28">
        <f t="shared" si="20"/>
        <v>0</v>
      </c>
    </row>
    <row r="78" spans="1:8" s="9" customFormat="1" ht="13.8">
      <c r="A78" s="26">
        <v>12</v>
      </c>
      <c r="B78" s="21" t="s">
        <v>76</v>
      </c>
      <c r="C78" s="10"/>
      <c r="D78" s="11" t="s">
        <v>30</v>
      </c>
      <c r="E78" s="22">
        <v>23.9</v>
      </c>
      <c r="F78" s="13">
        <v>19.899999999999999</v>
      </c>
      <c r="G78" s="2"/>
      <c r="H78" s="28">
        <f t="shared" si="20"/>
        <v>0</v>
      </c>
    </row>
    <row r="79" spans="1:8" s="9" customFormat="1" ht="13.8">
      <c r="A79" s="26">
        <v>13</v>
      </c>
      <c r="B79" s="21" t="s">
        <v>77</v>
      </c>
      <c r="C79" s="10"/>
      <c r="D79" s="11" t="s">
        <v>30</v>
      </c>
      <c r="E79" s="22">
        <v>29.9</v>
      </c>
      <c r="F79" s="13">
        <v>24.9</v>
      </c>
      <c r="G79" s="2"/>
      <c r="H79" s="28">
        <f t="shared" si="20"/>
        <v>0</v>
      </c>
    </row>
    <row r="80" spans="1:8" s="9" customFormat="1" ht="13.8">
      <c r="A80" s="26">
        <v>14</v>
      </c>
      <c r="B80" s="21" t="s">
        <v>78</v>
      </c>
      <c r="C80" s="10"/>
      <c r="D80" s="11" t="s">
        <v>22</v>
      </c>
      <c r="E80" s="22">
        <v>10.5</v>
      </c>
      <c r="F80" s="13">
        <v>4.99</v>
      </c>
      <c r="G80" s="2"/>
      <c r="H80" s="28">
        <f t="shared" si="20"/>
        <v>0</v>
      </c>
    </row>
    <row r="81" spans="1:8" s="9" customFormat="1" ht="13.8">
      <c r="A81" s="26">
        <v>15</v>
      </c>
      <c r="B81" s="21" t="s">
        <v>79</v>
      </c>
      <c r="C81" s="10"/>
      <c r="D81" s="11" t="s">
        <v>35</v>
      </c>
      <c r="E81" s="22">
        <v>7.99</v>
      </c>
      <c r="F81" s="13">
        <v>4.99</v>
      </c>
      <c r="G81" s="2"/>
      <c r="H81" s="28">
        <f t="shared" si="20"/>
        <v>0</v>
      </c>
    </row>
    <row r="82" spans="1:8" s="9" customFormat="1" ht="13.8">
      <c r="A82" s="26">
        <v>16</v>
      </c>
      <c r="B82" s="21" t="s">
        <v>80</v>
      </c>
      <c r="C82" s="10"/>
      <c r="D82" s="11" t="s">
        <v>22</v>
      </c>
      <c r="E82" s="22">
        <v>11.9</v>
      </c>
      <c r="F82" s="13">
        <v>4.99</v>
      </c>
      <c r="G82" s="2"/>
      <c r="H82" s="28">
        <f t="shared" ref="H82:H95" si="21">(F82*6)*G82</f>
        <v>0</v>
      </c>
    </row>
    <row r="83" spans="1:8" s="9" customFormat="1" ht="13.8">
      <c r="A83" s="26">
        <v>17</v>
      </c>
      <c r="B83" s="21" t="s">
        <v>81</v>
      </c>
      <c r="C83" s="10"/>
      <c r="D83" s="11" t="s">
        <v>22</v>
      </c>
      <c r="E83" s="22">
        <v>13.9</v>
      </c>
      <c r="F83" s="13">
        <v>6.99</v>
      </c>
      <c r="G83" s="2"/>
      <c r="H83" s="28">
        <f t="shared" si="21"/>
        <v>0</v>
      </c>
    </row>
    <row r="84" spans="1:8" s="9" customFormat="1" ht="13.8">
      <c r="A84" s="26">
        <v>18</v>
      </c>
      <c r="B84" s="21" t="s">
        <v>82</v>
      </c>
      <c r="C84" s="10"/>
      <c r="D84" s="11" t="s">
        <v>22</v>
      </c>
      <c r="E84" s="22">
        <v>17.899999999999999</v>
      </c>
      <c r="F84" s="13">
        <v>12.9</v>
      </c>
      <c r="G84" s="2"/>
      <c r="H84" s="28">
        <f t="shared" si="21"/>
        <v>0</v>
      </c>
    </row>
    <row r="85" spans="1:8" s="9" customFormat="1" ht="13.8">
      <c r="A85" s="26">
        <v>20</v>
      </c>
      <c r="B85" s="21" t="s">
        <v>83</v>
      </c>
      <c r="C85" s="10"/>
      <c r="D85" s="11" t="s">
        <v>22</v>
      </c>
      <c r="E85" s="22">
        <v>8.9499999999999993</v>
      </c>
      <c r="F85" s="13">
        <v>4.99</v>
      </c>
      <c r="G85" s="2"/>
      <c r="H85" s="28">
        <f t="shared" si="21"/>
        <v>0</v>
      </c>
    </row>
    <row r="86" spans="1:8" s="9" customFormat="1" ht="13.8">
      <c r="A86" s="26">
        <v>21</v>
      </c>
      <c r="B86" s="21" t="s">
        <v>84</v>
      </c>
      <c r="C86" s="10"/>
      <c r="D86" s="11" t="s">
        <v>22</v>
      </c>
      <c r="E86" s="22">
        <v>9.99</v>
      </c>
      <c r="F86" s="13">
        <v>5.99</v>
      </c>
      <c r="G86" s="2"/>
      <c r="H86" s="28">
        <f t="shared" si="21"/>
        <v>0</v>
      </c>
    </row>
    <row r="87" spans="1:8" s="9" customFormat="1" ht="13.8">
      <c r="A87" s="26">
        <v>22</v>
      </c>
      <c r="B87" s="21" t="s">
        <v>85</v>
      </c>
      <c r="C87" s="10"/>
      <c r="D87" s="11" t="s">
        <v>22</v>
      </c>
      <c r="E87" s="22">
        <v>12.9</v>
      </c>
      <c r="F87" s="13">
        <v>6.99</v>
      </c>
      <c r="G87" s="2"/>
      <c r="H87" s="28">
        <f t="shared" si="21"/>
        <v>0</v>
      </c>
    </row>
    <row r="88" spans="1:8" s="9" customFormat="1" ht="13.8">
      <c r="A88" s="26">
        <v>23</v>
      </c>
      <c r="B88" s="21" t="s">
        <v>86</v>
      </c>
      <c r="C88" s="10"/>
      <c r="D88" s="11" t="s">
        <v>22</v>
      </c>
      <c r="E88" s="22">
        <v>13.9</v>
      </c>
      <c r="F88" s="13">
        <v>6.99</v>
      </c>
      <c r="G88" s="2"/>
      <c r="H88" s="28">
        <f t="shared" si="21"/>
        <v>0</v>
      </c>
    </row>
    <row r="89" spans="1:8" s="9" customFormat="1" ht="13.8">
      <c r="A89" s="26">
        <v>24</v>
      </c>
      <c r="B89" s="21" t="s">
        <v>87</v>
      </c>
      <c r="C89" s="10"/>
      <c r="D89" s="11" t="s">
        <v>22</v>
      </c>
      <c r="E89" s="22">
        <v>14.9</v>
      </c>
      <c r="F89" s="13">
        <v>8.99</v>
      </c>
      <c r="G89" s="2"/>
      <c r="H89" s="28">
        <f t="shared" si="21"/>
        <v>0</v>
      </c>
    </row>
    <row r="90" spans="1:8" s="9" customFormat="1" ht="13.8">
      <c r="A90" s="26">
        <v>25</v>
      </c>
      <c r="B90" s="21" t="s">
        <v>88</v>
      </c>
      <c r="C90" s="10"/>
      <c r="D90" s="11" t="s">
        <v>22</v>
      </c>
      <c r="E90" s="22">
        <v>15.9</v>
      </c>
      <c r="F90" s="13">
        <v>9.9</v>
      </c>
      <c r="G90" s="2"/>
      <c r="H90" s="28">
        <f t="shared" si="21"/>
        <v>0</v>
      </c>
    </row>
    <row r="91" spans="1:8" s="9" customFormat="1" ht="13.8">
      <c r="A91" s="26">
        <v>27</v>
      </c>
      <c r="B91" s="21" t="s">
        <v>89</v>
      </c>
      <c r="C91" s="10"/>
      <c r="D91" s="11" t="s">
        <v>22</v>
      </c>
      <c r="E91" s="22">
        <v>8.9</v>
      </c>
      <c r="F91" s="13">
        <v>3.99</v>
      </c>
      <c r="G91" s="2"/>
      <c r="H91" s="28">
        <f t="shared" si="21"/>
        <v>0</v>
      </c>
    </row>
    <row r="92" spans="1:8" s="9" customFormat="1" ht="13.8">
      <c r="A92" s="26">
        <v>28</v>
      </c>
      <c r="B92" s="21" t="s">
        <v>90</v>
      </c>
      <c r="C92" s="10"/>
      <c r="D92" s="11" t="s">
        <v>22</v>
      </c>
      <c r="E92" s="22">
        <v>11.9</v>
      </c>
      <c r="F92" s="13">
        <v>7.99</v>
      </c>
      <c r="G92" s="2"/>
      <c r="H92" s="28">
        <f t="shared" si="21"/>
        <v>0</v>
      </c>
    </row>
    <row r="93" spans="1:8" s="9" customFormat="1" ht="13.8">
      <c r="A93" s="26">
        <v>29</v>
      </c>
      <c r="B93" s="21" t="s">
        <v>91</v>
      </c>
      <c r="C93" s="10"/>
      <c r="D93" s="11" t="s">
        <v>22</v>
      </c>
      <c r="E93" s="22">
        <v>11.9</v>
      </c>
      <c r="F93" s="13">
        <v>7.99</v>
      </c>
      <c r="G93" s="2"/>
      <c r="H93" s="28">
        <f t="shared" si="21"/>
        <v>0</v>
      </c>
    </row>
    <row r="94" spans="1:8" s="9" customFormat="1" ht="13.8">
      <c r="A94" s="26">
        <v>30</v>
      </c>
      <c r="B94" s="21" t="s">
        <v>92</v>
      </c>
      <c r="C94" s="10"/>
      <c r="D94" s="11" t="s">
        <v>22</v>
      </c>
      <c r="E94" s="22">
        <v>22.9</v>
      </c>
      <c r="F94" s="13">
        <v>14.9</v>
      </c>
      <c r="G94" s="2"/>
      <c r="H94" s="28">
        <f t="shared" si="21"/>
        <v>0</v>
      </c>
    </row>
    <row r="95" spans="1:8" s="9" customFormat="1" ht="13.8">
      <c r="A95" s="26">
        <v>31</v>
      </c>
      <c r="B95" s="21" t="s">
        <v>93</v>
      </c>
      <c r="C95" s="10"/>
      <c r="D95" s="11" t="s">
        <v>22</v>
      </c>
      <c r="E95" s="22">
        <v>24.9</v>
      </c>
      <c r="F95" s="13">
        <v>19.899999999999999</v>
      </c>
      <c r="G95" s="2"/>
      <c r="H95" s="28">
        <f t="shared" si="21"/>
        <v>0</v>
      </c>
    </row>
    <row r="96" spans="1:8">
      <c r="A96" s="48"/>
      <c r="B96" s="39" t="s">
        <v>94</v>
      </c>
      <c r="C96" s="44"/>
      <c r="D96" s="45"/>
      <c r="E96" s="36" t="s">
        <v>26</v>
      </c>
      <c r="F96" s="36" t="s">
        <v>95</v>
      </c>
      <c r="G96" s="49"/>
      <c r="H96" s="50"/>
    </row>
    <row r="97" spans="1:10" s="9" customFormat="1" ht="13.8">
      <c r="A97" s="26">
        <v>33</v>
      </c>
      <c r="B97" s="21" t="s">
        <v>96</v>
      </c>
      <c r="C97" s="10"/>
      <c r="D97" s="11" t="s">
        <v>97</v>
      </c>
      <c r="E97" s="22">
        <v>99</v>
      </c>
      <c r="F97" s="13">
        <v>49.9</v>
      </c>
      <c r="G97" s="2"/>
      <c r="H97" s="28">
        <f>F97*G97</f>
        <v>0</v>
      </c>
    </row>
    <row r="98" spans="1:10" s="9" customFormat="1" ht="13.8">
      <c r="A98" s="26">
        <v>34</v>
      </c>
      <c r="B98" s="21" t="s">
        <v>98</v>
      </c>
      <c r="C98" s="10"/>
      <c r="D98" s="11" t="s">
        <v>22</v>
      </c>
      <c r="E98" s="22">
        <v>150</v>
      </c>
      <c r="F98" s="13">
        <v>129</v>
      </c>
      <c r="G98" s="2"/>
      <c r="H98" s="28">
        <f t="shared" ref="H98:H99" si="22">F98*G98</f>
        <v>0</v>
      </c>
    </row>
    <row r="99" spans="1:10" s="9" customFormat="1" ht="13.8">
      <c r="A99" s="26">
        <v>35</v>
      </c>
      <c r="B99" s="21" t="s">
        <v>99</v>
      </c>
      <c r="C99" s="10"/>
      <c r="D99" s="11" t="s">
        <v>22</v>
      </c>
      <c r="E99" s="22">
        <v>199</v>
      </c>
      <c r="F99" s="13">
        <v>149.9</v>
      </c>
      <c r="G99" s="2"/>
      <c r="H99" s="28">
        <f t="shared" si="22"/>
        <v>0</v>
      </c>
    </row>
    <row r="100" spans="1:10" s="9" customFormat="1" ht="13.8">
      <c r="A100" s="26">
        <v>36</v>
      </c>
      <c r="B100" s="21" t="s">
        <v>100</v>
      </c>
      <c r="C100" s="10"/>
      <c r="D100" s="11" t="s">
        <v>22</v>
      </c>
      <c r="E100" s="22">
        <v>45</v>
      </c>
      <c r="F100" s="13">
        <v>35</v>
      </c>
      <c r="G100" s="2"/>
      <c r="H100" s="28">
        <f>F100*3*G100</f>
        <v>0</v>
      </c>
    </row>
    <row r="101" spans="1:10" s="9" customFormat="1" ht="13.8">
      <c r="A101" s="26">
        <v>37</v>
      </c>
      <c r="B101" s="21" t="s">
        <v>101</v>
      </c>
      <c r="C101" s="10"/>
      <c r="D101" s="11" t="s">
        <v>22</v>
      </c>
      <c r="E101" s="22">
        <v>54.9</v>
      </c>
      <c r="F101" s="13">
        <v>39</v>
      </c>
      <c r="G101" s="2"/>
      <c r="H101" s="28">
        <f>F101*3*G101</f>
        <v>0</v>
      </c>
    </row>
    <row r="102" spans="1:10" s="9" customFormat="1" ht="13.8">
      <c r="A102" s="26">
        <v>38</v>
      </c>
      <c r="B102" s="21" t="s">
        <v>102</v>
      </c>
      <c r="C102" s="10"/>
      <c r="D102" s="11" t="s">
        <v>22</v>
      </c>
      <c r="E102" s="22">
        <v>69</v>
      </c>
      <c r="F102" s="13">
        <v>49.9</v>
      </c>
      <c r="G102" s="2"/>
      <c r="H102" s="28">
        <f t="shared" ref="H102" si="23">F102*G102</f>
        <v>0</v>
      </c>
      <c r="J102" s="9" t="s">
        <v>103</v>
      </c>
    </row>
    <row r="103" spans="1:10" ht="14.4" customHeight="1">
      <c r="A103" s="127" t="s">
        <v>12</v>
      </c>
      <c r="B103" s="128" t="s">
        <v>13</v>
      </c>
      <c r="C103" s="128"/>
      <c r="D103" s="119" t="s">
        <v>14</v>
      </c>
      <c r="E103" s="120" t="s">
        <v>15</v>
      </c>
      <c r="F103" s="120" t="s">
        <v>64</v>
      </c>
      <c r="G103" s="121" t="s">
        <v>65</v>
      </c>
      <c r="H103" s="122" t="s">
        <v>17</v>
      </c>
    </row>
    <row r="104" spans="1:10" ht="14.4" customHeight="1">
      <c r="A104" s="127"/>
      <c r="B104" s="128"/>
      <c r="C104" s="128"/>
      <c r="D104" s="119"/>
      <c r="E104" s="120"/>
      <c r="F104" s="120"/>
      <c r="G104" s="121"/>
      <c r="H104" s="122"/>
    </row>
    <row r="105" spans="1:10">
      <c r="A105" s="48"/>
      <c r="B105" s="39" t="s">
        <v>104</v>
      </c>
      <c r="C105" s="44"/>
      <c r="D105" s="45"/>
      <c r="E105" s="36" t="s">
        <v>26</v>
      </c>
      <c r="F105" s="36" t="s">
        <v>95</v>
      </c>
      <c r="G105" s="49"/>
      <c r="H105" s="51"/>
    </row>
    <row r="106" spans="1:10" s="9" customFormat="1" ht="13.8">
      <c r="A106" s="26">
        <v>39</v>
      </c>
      <c r="B106" s="21" t="s">
        <v>105</v>
      </c>
      <c r="C106" s="10"/>
      <c r="D106" s="11" t="s">
        <v>22</v>
      </c>
      <c r="E106" s="22">
        <v>12.9</v>
      </c>
      <c r="F106" s="13">
        <v>7.99</v>
      </c>
      <c r="G106" s="2"/>
      <c r="H106" s="28">
        <f t="shared" ref="H106:H107" si="24">(F106*6)*G106</f>
        <v>0</v>
      </c>
    </row>
    <row r="107" spans="1:10" s="9" customFormat="1" ht="13.8">
      <c r="A107" s="26">
        <v>40</v>
      </c>
      <c r="B107" s="21" t="s">
        <v>106</v>
      </c>
      <c r="C107" s="10"/>
      <c r="D107" s="11" t="s">
        <v>30</v>
      </c>
      <c r="E107" s="22">
        <v>49.9</v>
      </c>
      <c r="F107" s="13">
        <v>39</v>
      </c>
      <c r="G107" s="2"/>
      <c r="H107" s="28">
        <f t="shared" si="24"/>
        <v>0</v>
      </c>
    </row>
    <row r="108" spans="1:10">
      <c r="A108" s="48"/>
      <c r="B108" s="39" t="s">
        <v>107</v>
      </c>
      <c r="C108" s="44"/>
      <c r="D108" s="45"/>
      <c r="E108" s="36" t="s">
        <v>26</v>
      </c>
      <c r="F108" s="36" t="s">
        <v>95</v>
      </c>
      <c r="G108" s="49"/>
      <c r="H108" s="51"/>
    </row>
    <row r="109" spans="1:10" s="9" customFormat="1" ht="13.8">
      <c r="A109" s="26">
        <v>42</v>
      </c>
      <c r="B109" s="21" t="s">
        <v>108</v>
      </c>
      <c r="C109" s="10"/>
      <c r="D109" s="11" t="s">
        <v>22</v>
      </c>
      <c r="E109" s="22">
        <v>7.99</v>
      </c>
      <c r="F109" s="13">
        <v>4.99</v>
      </c>
      <c r="G109" s="2"/>
      <c r="H109" s="28">
        <f t="shared" ref="H109:H139" si="25">(F109*6)*G109</f>
        <v>0</v>
      </c>
    </row>
    <row r="110" spans="1:10" s="9" customFormat="1" ht="13.8">
      <c r="A110" s="26">
        <v>43</v>
      </c>
      <c r="B110" s="21" t="s">
        <v>109</v>
      </c>
      <c r="C110" s="10"/>
      <c r="D110" s="11" t="s">
        <v>22</v>
      </c>
      <c r="E110" s="22">
        <v>11.9</v>
      </c>
      <c r="F110" s="13">
        <v>6.99</v>
      </c>
      <c r="G110" s="2"/>
      <c r="H110" s="28">
        <f t="shared" si="25"/>
        <v>0</v>
      </c>
    </row>
    <row r="111" spans="1:10" s="9" customFormat="1" ht="13.8">
      <c r="A111" s="26">
        <v>44</v>
      </c>
      <c r="B111" s="21" t="s">
        <v>110</v>
      </c>
      <c r="C111" s="10"/>
      <c r="D111" s="11" t="s">
        <v>22</v>
      </c>
      <c r="E111" s="22">
        <v>34.9</v>
      </c>
      <c r="F111" s="13">
        <v>29</v>
      </c>
      <c r="G111" s="2"/>
      <c r="H111" s="28">
        <f t="shared" si="25"/>
        <v>0</v>
      </c>
    </row>
    <row r="112" spans="1:10" s="9" customFormat="1" ht="13.8">
      <c r="A112" s="26">
        <v>45</v>
      </c>
      <c r="B112" s="21" t="s">
        <v>111</v>
      </c>
      <c r="C112" s="10"/>
      <c r="D112" s="11" t="s">
        <v>22</v>
      </c>
      <c r="E112" s="22">
        <v>44.9</v>
      </c>
      <c r="F112" s="13">
        <v>29</v>
      </c>
      <c r="G112" s="2"/>
      <c r="H112" s="28">
        <f t="shared" si="25"/>
        <v>0</v>
      </c>
    </row>
    <row r="113" spans="1:8" s="9" customFormat="1" ht="13.8">
      <c r="A113" s="26">
        <v>46</v>
      </c>
      <c r="B113" s="21" t="s">
        <v>112</v>
      </c>
      <c r="C113" s="10"/>
      <c r="D113" s="11" t="s">
        <v>22</v>
      </c>
      <c r="E113" s="22">
        <v>49</v>
      </c>
      <c r="F113" s="13">
        <v>35</v>
      </c>
      <c r="G113" s="2"/>
      <c r="H113" s="28">
        <f t="shared" si="25"/>
        <v>0</v>
      </c>
    </row>
    <row r="114" spans="1:8">
      <c r="A114" s="48"/>
      <c r="B114" s="39" t="s">
        <v>113</v>
      </c>
      <c r="C114" s="44"/>
      <c r="D114" s="44"/>
      <c r="E114" s="36" t="s">
        <v>26</v>
      </c>
      <c r="F114" s="36" t="s">
        <v>95</v>
      </c>
      <c r="G114" s="49"/>
      <c r="H114" s="51"/>
    </row>
    <row r="115" spans="1:8" s="9" customFormat="1" ht="13.8">
      <c r="A115" s="26">
        <v>47</v>
      </c>
      <c r="B115" s="21" t="s">
        <v>114</v>
      </c>
      <c r="C115" s="10"/>
      <c r="D115" s="11" t="s">
        <v>30</v>
      </c>
      <c r="E115" s="22">
        <v>8.99</v>
      </c>
      <c r="F115" s="13">
        <v>5.9</v>
      </c>
      <c r="G115" s="2"/>
      <c r="H115" s="28">
        <f t="shared" si="25"/>
        <v>0</v>
      </c>
    </row>
    <row r="116" spans="1:8" s="9" customFormat="1" ht="13.8">
      <c r="A116" s="26">
        <v>48</v>
      </c>
      <c r="B116" s="21" t="s">
        <v>115</v>
      </c>
      <c r="C116" s="10"/>
      <c r="D116" s="11" t="s">
        <v>22</v>
      </c>
      <c r="E116" s="22">
        <v>11.9</v>
      </c>
      <c r="F116" s="13">
        <v>7.9</v>
      </c>
      <c r="G116" s="2"/>
      <c r="H116" s="28">
        <f t="shared" si="25"/>
        <v>0</v>
      </c>
    </row>
    <row r="117" spans="1:8" s="9" customFormat="1" ht="13.8">
      <c r="A117" s="26">
        <v>49</v>
      </c>
      <c r="B117" s="21" t="s">
        <v>116</v>
      </c>
      <c r="C117" s="10"/>
      <c r="D117" s="11" t="s">
        <v>22</v>
      </c>
      <c r="E117" s="22">
        <v>16.899999999999999</v>
      </c>
      <c r="F117" s="13">
        <v>11</v>
      </c>
      <c r="G117" s="2"/>
      <c r="H117" s="28">
        <f t="shared" si="25"/>
        <v>0</v>
      </c>
    </row>
    <row r="118" spans="1:8" s="9" customFormat="1" ht="13.8">
      <c r="A118" s="26">
        <v>50</v>
      </c>
      <c r="B118" s="21" t="s">
        <v>117</v>
      </c>
      <c r="C118" s="10"/>
      <c r="D118" s="11" t="s">
        <v>22</v>
      </c>
      <c r="E118" s="22">
        <v>19.899999999999999</v>
      </c>
      <c r="F118" s="13">
        <v>12.9</v>
      </c>
      <c r="G118" s="2"/>
      <c r="H118" s="28">
        <f t="shared" si="25"/>
        <v>0</v>
      </c>
    </row>
    <row r="119" spans="1:8" s="9" customFormat="1" ht="13.8">
      <c r="A119" s="26">
        <v>51</v>
      </c>
      <c r="B119" s="21" t="s">
        <v>118</v>
      </c>
      <c r="C119" s="10"/>
      <c r="D119" s="11" t="s">
        <v>22</v>
      </c>
      <c r="E119" s="22">
        <v>24.9</v>
      </c>
      <c r="F119" s="13">
        <v>18.899999999999999</v>
      </c>
      <c r="G119" s="2"/>
      <c r="H119" s="28">
        <f t="shared" si="25"/>
        <v>0</v>
      </c>
    </row>
    <row r="120" spans="1:8">
      <c r="A120" s="48"/>
      <c r="B120" s="39" t="s">
        <v>119</v>
      </c>
      <c r="C120" s="44"/>
      <c r="D120" s="44"/>
      <c r="E120" s="36" t="s">
        <v>26</v>
      </c>
      <c r="F120" s="36" t="s">
        <v>95</v>
      </c>
      <c r="G120" s="49"/>
      <c r="H120" s="51"/>
    </row>
    <row r="121" spans="1:8" s="9" customFormat="1" ht="13.8">
      <c r="A121" s="26">
        <v>53</v>
      </c>
      <c r="B121" s="21" t="s">
        <v>120</v>
      </c>
      <c r="C121" s="10"/>
      <c r="D121" s="11" t="s">
        <v>30</v>
      </c>
      <c r="E121" s="22">
        <v>7.9</v>
      </c>
      <c r="F121" s="13">
        <v>5.99</v>
      </c>
      <c r="G121" s="2"/>
      <c r="H121" s="28">
        <f t="shared" si="25"/>
        <v>0</v>
      </c>
    </row>
    <row r="122" spans="1:8" s="9" customFormat="1" ht="13.8">
      <c r="A122" s="26">
        <v>54</v>
      </c>
      <c r="B122" s="21" t="s">
        <v>121</v>
      </c>
      <c r="C122" s="10"/>
      <c r="D122" s="11" t="s">
        <v>30</v>
      </c>
      <c r="E122" s="22">
        <v>15.9</v>
      </c>
      <c r="F122" s="13">
        <v>9.9</v>
      </c>
      <c r="G122" s="2"/>
      <c r="H122" s="28">
        <f t="shared" si="25"/>
        <v>0</v>
      </c>
    </row>
    <row r="123" spans="1:8" s="9" customFormat="1" ht="13.8">
      <c r="A123" s="26">
        <v>55</v>
      </c>
      <c r="B123" s="21" t="s">
        <v>122</v>
      </c>
      <c r="C123" s="10"/>
      <c r="D123" s="11" t="s">
        <v>22</v>
      </c>
      <c r="E123" s="22">
        <v>6.99</v>
      </c>
      <c r="F123" s="13">
        <v>5.99</v>
      </c>
      <c r="G123" s="2"/>
      <c r="H123" s="28">
        <f t="shared" si="25"/>
        <v>0</v>
      </c>
    </row>
    <row r="124" spans="1:8" s="9" customFormat="1" ht="13.8">
      <c r="A124" s="26">
        <v>56</v>
      </c>
      <c r="B124" s="21" t="s">
        <v>123</v>
      </c>
      <c r="C124" s="10"/>
      <c r="D124" s="11" t="s">
        <v>22</v>
      </c>
      <c r="E124" s="22">
        <v>15.9</v>
      </c>
      <c r="F124" s="13">
        <v>9.9</v>
      </c>
      <c r="G124" s="2"/>
      <c r="H124" s="28">
        <f t="shared" si="25"/>
        <v>0</v>
      </c>
    </row>
    <row r="125" spans="1:8" s="9" customFormat="1" ht="13.8">
      <c r="A125" s="26">
        <v>57</v>
      </c>
      <c r="B125" s="21" t="s">
        <v>124</v>
      </c>
      <c r="C125" s="10"/>
      <c r="D125" s="11" t="s">
        <v>22</v>
      </c>
      <c r="E125" s="22">
        <v>19.899999999999999</v>
      </c>
      <c r="F125" s="13">
        <v>12.9</v>
      </c>
      <c r="G125" s="2"/>
      <c r="H125" s="28">
        <f t="shared" si="25"/>
        <v>0</v>
      </c>
    </row>
    <row r="126" spans="1:8">
      <c r="A126" s="48"/>
      <c r="B126" s="39" t="s">
        <v>125</v>
      </c>
      <c r="C126" s="44"/>
      <c r="D126" s="44"/>
      <c r="E126" s="36" t="s">
        <v>26</v>
      </c>
      <c r="F126" s="36" t="s">
        <v>95</v>
      </c>
      <c r="G126" s="49"/>
      <c r="H126" s="51"/>
    </row>
    <row r="127" spans="1:8" s="9" customFormat="1" ht="13.8">
      <c r="A127" s="26">
        <v>58</v>
      </c>
      <c r="B127" s="21" t="s">
        <v>126</v>
      </c>
      <c r="C127" s="10"/>
      <c r="D127" s="11" t="s">
        <v>30</v>
      </c>
      <c r="E127" s="22">
        <v>9.9499999999999993</v>
      </c>
      <c r="F127" s="13">
        <v>7.99</v>
      </c>
      <c r="G127" s="2"/>
      <c r="H127" s="28">
        <f t="shared" si="25"/>
        <v>0</v>
      </c>
    </row>
    <row r="128" spans="1:8" s="9" customFormat="1" ht="13.8">
      <c r="A128" s="26">
        <v>59</v>
      </c>
      <c r="B128" s="21" t="s">
        <v>127</v>
      </c>
      <c r="C128" s="10"/>
      <c r="D128" s="11" t="s">
        <v>35</v>
      </c>
      <c r="E128" s="22">
        <v>10.95</v>
      </c>
      <c r="F128" s="13">
        <v>8.99</v>
      </c>
      <c r="G128" s="2"/>
      <c r="H128" s="28">
        <f t="shared" si="25"/>
        <v>0</v>
      </c>
    </row>
    <row r="129" spans="1:8" s="9" customFormat="1" ht="13.8">
      <c r="A129" s="26">
        <v>60</v>
      </c>
      <c r="B129" s="21" t="s">
        <v>128</v>
      </c>
      <c r="C129" s="10"/>
      <c r="D129" s="11" t="s">
        <v>30</v>
      </c>
      <c r="E129" s="22">
        <v>10.99</v>
      </c>
      <c r="F129" s="13">
        <v>9.9499999999999993</v>
      </c>
      <c r="G129" s="2"/>
      <c r="H129" s="28">
        <f t="shared" si="25"/>
        <v>0</v>
      </c>
    </row>
    <row r="130" spans="1:8" s="9" customFormat="1" ht="13.8">
      <c r="A130" s="26">
        <v>61</v>
      </c>
      <c r="B130" s="21" t="s">
        <v>129</v>
      </c>
      <c r="C130" s="10"/>
      <c r="D130" s="11" t="s">
        <v>22</v>
      </c>
      <c r="E130" s="22">
        <v>10.99</v>
      </c>
      <c r="F130" s="13">
        <v>9.9499999999999993</v>
      </c>
      <c r="G130" s="2"/>
      <c r="H130" s="28">
        <f t="shared" si="25"/>
        <v>0</v>
      </c>
    </row>
    <row r="131" spans="1:8" s="9" customFormat="1" ht="13.8">
      <c r="A131" s="26">
        <v>62</v>
      </c>
      <c r="B131" s="21" t="s">
        <v>130</v>
      </c>
      <c r="C131" s="10"/>
      <c r="D131" s="11" t="s">
        <v>30</v>
      </c>
      <c r="E131" s="22">
        <v>8.9</v>
      </c>
      <c r="F131" s="13">
        <v>4.99</v>
      </c>
      <c r="G131" s="2"/>
      <c r="H131" s="28">
        <f t="shared" si="25"/>
        <v>0</v>
      </c>
    </row>
    <row r="132" spans="1:8">
      <c r="A132" s="48"/>
      <c r="B132" s="39" t="s">
        <v>131</v>
      </c>
      <c r="C132" s="44"/>
      <c r="D132" s="44"/>
      <c r="E132" s="36" t="s">
        <v>26</v>
      </c>
      <c r="F132" s="36" t="s">
        <v>95</v>
      </c>
      <c r="G132" s="49"/>
      <c r="H132" s="51"/>
    </row>
    <row r="133" spans="1:8" s="9" customFormat="1" ht="13.8">
      <c r="A133" s="26">
        <v>64</v>
      </c>
      <c r="B133" s="21" t="s">
        <v>132</v>
      </c>
      <c r="C133" s="10"/>
      <c r="D133" s="11" t="s">
        <v>30</v>
      </c>
      <c r="E133" s="22">
        <v>7.9</v>
      </c>
      <c r="F133" s="13">
        <v>5.99</v>
      </c>
      <c r="G133" s="2"/>
      <c r="H133" s="28">
        <f t="shared" si="25"/>
        <v>0</v>
      </c>
    </row>
    <row r="134" spans="1:8" s="9" customFormat="1" ht="13.8">
      <c r="A134" s="26">
        <v>65</v>
      </c>
      <c r="B134" s="21" t="s">
        <v>133</v>
      </c>
      <c r="C134" s="10"/>
      <c r="D134" s="11" t="s">
        <v>30</v>
      </c>
      <c r="E134" s="22">
        <v>11</v>
      </c>
      <c r="F134" s="13">
        <v>6.99</v>
      </c>
      <c r="G134" s="2"/>
      <c r="H134" s="28">
        <f t="shared" si="25"/>
        <v>0</v>
      </c>
    </row>
    <row r="135" spans="1:8" s="9" customFormat="1" ht="13.8">
      <c r="A135" s="26">
        <v>66</v>
      </c>
      <c r="B135" s="21" t="s">
        <v>134</v>
      </c>
      <c r="C135" s="10"/>
      <c r="D135" s="11" t="s">
        <v>30</v>
      </c>
      <c r="E135" s="22">
        <v>23.9</v>
      </c>
      <c r="F135" s="13">
        <v>15.9</v>
      </c>
      <c r="G135" s="2"/>
      <c r="H135" s="28">
        <f t="shared" si="25"/>
        <v>0</v>
      </c>
    </row>
    <row r="136" spans="1:8">
      <c r="A136" s="30"/>
      <c r="B136" s="39" t="s">
        <v>135</v>
      </c>
      <c r="C136" s="44"/>
      <c r="D136" s="45"/>
      <c r="E136" s="36" t="s">
        <v>26</v>
      </c>
      <c r="F136" s="36" t="s">
        <v>95</v>
      </c>
      <c r="G136" s="41"/>
      <c r="H136" s="43"/>
    </row>
    <row r="137" spans="1:8" s="9" customFormat="1" ht="13.8">
      <c r="A137" s="26">
        <v>68</v>
      </c>
      <c r="B137" s="21" t="s">
        <v>136</v>
      </c>
      <c r="C137" s="10"/>
      <c r="D137" s="11" t="s">
        <v>30</v>
      </c>
      <c r="E137" s="22">
        <v>7.99</v>
      </c>
      <c r="F137" s="13">
        <v>5.99</v>
      </c>
      <c r="G137" s="2"/>
      <c r="H137" s="28">
        <f t="shared" si="25"/>
        <v>0</v>
      </c>
    </row>
    <row r="138" spans="1:8" s="9" customFormat="1" ht="13.8">
      <c r="A138" s="26">
        <v>69</v>
      </c>
      <c r="B138" s="21" t="s">
        <v>137</v>
      </c>
      <c r="C138" s="10"/>
      <c r="D138" s="11" t="s">
        <v>30</v>
      </c>
      <c r="E138" s="22">
        <v>12.9</v>
      </c>
      <c r="F138" s="13">
        <v>8.99</v>
      </c>
      <c r="G138" s="2"/>
      <c r="H138" s="28">
        <f t="shared" si="25"/>
        <v>0</v>
      </c>
    </row>
    <row r="139" spans="1:8" s="9" customFormat="1" ht="13.8">
      <c r="A139" s="26">
        <v>70</v>
      </c>
      <c r="B139" s="21" t="s">
        <v>138</v>
      </c>
      <c r="C139" s="10"/>
      <c r="D139" s="11" t="s">
        <v>22</v>
      </c>
      <c r="E139" s="22">
        <v>15.9</v>
      </c>
      <c r="F139" s="13">
        <v>8.99</v>
      </c>
      <c r="G139" s="2"/>
      <c r="H139" s="28">
        <f t="shared" si="25"/>
        <v>0</v>
      </c>
    </row>
    <row r="140" spans="1:8" s="9" customFormat="1" ht="13.8">
      <c r="A140" s="26">
        <v>71</v>
      </c>
      <c r="B140" s="21" t="s">
        <v>308</v>
      </c>
      <c r="C140" s="10"/>
      <c r="D140" s="11" t="s">
        <v>30</v>
      </c>
      <c r="E140" s="22">
        <v>49.9</v>
      </c>
      <c r="F140" s="13">
        <v>39.9</v>
      </c>
      <c r="G140" s="2"/>
      <c r="H140" s="28">
        <f>F140*G140</f>
        <v>0</v>
      </c>
    </row>
    <row r="141" spans="1:8">
      <c r="A141" s="48"/>
      <c r="B141" s="39" t="s">
        <v>139</v>
      </c>
      <c r="C141" s="45"/>
      <c r="D141" s="45"/>
      <c r="E141" s="36" t="s">
        <v>26</v>
      </c>
      <c r="F141" s="36" t="s">
        <v>95</v>
      </c>
      <c r="G141" s="49"/>
      <c r="H141" s="51"/>
    </row>
    <row r="142" spans="1:8" s="9" customFormat="1" ht="13.8">
      <c r="A142" s="26">
        <v>73</v>
      </c>
      <c r="B142" s="21" t="s">
        <v>140</v>
      </c>
      <c r="C142" s="10"/>
      <c r="D142" s="11" t="s">
        <v>22</v>
      </c>
      <c r="E142" s="22">
        <v>23.9</v>
      </c>
      <c r="F142" s="13">
        <v>17.899999999999999</v>
      </c>
      <c r="G142" s="2"/>
      <c r="H142" s="28">
        <f>(F142*3)*G142</f>
        <v>0</v>
      </c>
    </row>
    <row r="143" spans="1:8" s="9" customFormat="1" ht="13.8">
      <c r="A143" s="26">
        <v>74</v>
      </c>
      <c r="B143" s="21" t="s">
        <v>141</v>
      </c>
      <c r="C143" s="10"/>
      <c r="D143" s="11" t="s">
        <v>30</v>
      </c>
      <c r="E143" s="22">
        <v>44.9</v>
      </c>
      <c r="F143" s="13">
        <v>34.9</v>
      </c>
      <c r="G143" s="2"/>
      <c r="H143" s="28">
        <f t="shared" ref="H143:H144" si="26">(F143*3)*G143</f>
        <v>0</v>
      </c>
    </row>
    <row r="144" spans="1:8" s="9" customFormat="1" ht="13.8">
      <c r="A144" s="26">
        <v>75</v>
      </c>
      <c r="B144" s="21" t="s">
        <v>142</v>
      </c>
      <c r="C144" s="10"/>
      <c r="D144" s="11" t="s">
        <v>22</v>
      </c>
      <c r="E144" s="22">
        <v>52</v>
      </c>
      <c r="F144" s="13">
        <v>34.9</v>
      </c>
      <c r="G144" s="2"/>
      <c r="H144" s="28">
        <f t="shared" si="26"/>
        <v>0</v>
      </c>
    </row>
    <row r="145" spans="1:8">
      <c r="A145" s="48"/>
      <c r="B145" s="39" t="s">
        <v>143</v>
      </c>
      <c r="C145" s="44"/>
      <c r="D145" s="44"/>
      <c r="E145" s="36" t="s">
        <v>26</v>
      </c>
      <c r="F145" s="36" t="s">
        <v>95</v>
      </c>
      <c r="G145" s="49"/>
      <c r="H145" s="51"/>
    </row>
    <row r="146" spans="1:8" s="9" customFormat="1" ht="13.8">
      <c r="A146" s="26">
        <v>77</v>
      </c>
      <c r="B146" s="21" t="s">
        <v>144</v>
      </c>
      <c r="C146" s="10"/>
      <c r="D146" s="11" t="s">
        <v>30</v>
      </c>
      <c r="E146" s="22">
        <v>11.9</v>
      </c>
      <c r="F146" s="13">
        <v>5.95</v>
      </c>
      <c r="G146" s="2"/>
      <c r="H146" s="28">
        <f>(F146*6)*G146</f>
        <v>0</v>
      </c>
    </row>
    <row r="147" spans="1:8" s="9" customFormat="1" ht="13.8">
      <c r="A147" s="26">
        <v>78</v>
      </c>
      <c r="B147" s="21" t="s">
        <v>145</v>
      </c>
      <c r="C147" s="10"/>
      <c r="D147" s="11" t="s">
        <v>30</v>
      </c>
      <c r="E147" s="22">
        <v>12.9</v>
      </c>
      <c r="F147" s="13">
        <v>8.9</v>
      </c>
      <c r="G147" s="2"/>
      <c r="H147" s="28">
        <f t="shared" ref="H147:H181" si="27">(F147*6)*G147</f>
        <v>0</v>
      </c>
    </row>
    <row r="148" spans="1:8" s="9" customFormat="1" ht="13.8">
      <c r="A148" s="26">
        <v>79</v>
      </c>
      <c r="B148" s="21" t="s">
        <v>146</v>
      </c>
      <c r="C148" s="10"/>
      <c r="D148" s="11" t="s">
        <v>30</v>
      </c>
      <c r="E148" s="22">
        <v>39.9</v>
      </c>
      <c r="F148" s="13">
        <v>29.9</v>
      </c>
      <c r="G148" s="2"/>
      <c r="H148" s="28">
        <f t="shared" si="27"/>
        <v>0</v>
      </c>
    </row>
    <row r="149" spans="1:8" s="9" customFormat="1" ht="13.8">
      <c r="A149" s="26">
        <v>80</v>
      </c>
      <c r="B149" s="21" t="s">
        <v>147</v>
      </c>
      <c r="C149" s="10"/>
      <c r="D149" s="11" t="s">
        <v>22</v>
      </c>
      <c r="E149" s="22">
        <v>11.9</v>
      </c>
      <c r="F149" s="13">
        <v>5.95</v>
      </c>
      <c r="G149" s="2"/>
      <c r="H149" s="28">
        <f t="shared" si="27"/>
        <v>0</v>
      </c>
    </row>
    <row r="150" spans="1:8" s="9" customFormat="1" ht="13.8">
      <c r="A150" s="26">
        <v>81</v>
      </c>
      <c r="B150" s="21" t="s">
        <v>148</v>
      </c>
      <c r="C150" s="10"/>
      <c r="D150" s="11" t="s">
        <v>22</v>
      </c>
      <c r="E150" s="22">
        <v>15.9</v>
      </c>
      <c r="F150" s="13">
        <v>8.9</v>
      </c>
      <c r="G150" s="2"/>
      <c r="H150" s="28">
        <f t="shared" si="27"/>
        <v>0</v>
      </c>
    </row>
    <row r="151" spans="1:8">
      <c r="A151" s="30"/>
      <c r="B151" s="39" t="s">
        <v>149</v>
      </c>
      <c r="C151" s="44"/>
      <c r="D151" s="45"/>
      <c r="E151" s="36" t="s">
        <v>26</v>
      </c>
      <c r="F151" s="36" t="s">
        <v>95</v>
      </c>
      <c r="G151" s="41"/>
      <c r="H151" s="42"/>
    </row>
    <row r="152" spans="1:8" s="9" customFormat="1" ht="13.8">
      <c r="A152" s="26">
        <v>83</v>
      </c>
      <c r="B152" s="21" t="s">
        <v>150</v>
      </c>
      <c r="C152" s="10"/>
      <c r="D152" s="11" t="s">
        <v>30</v>
      </c>
      <c r="E152" s="22">
        <v>9.5</v>
      </c>
      <c r="F152" s="13">
        <v>5.99</v>
      </c>
      <c r="G152" s="2"/>
      <c r="H152" s="28">
        <f t="shared" si="27"/>
        <v>0</v>
      </c>
    </row>
    <row r="153" spans="1:8" s="9" customFormat="1" ht="13.8">
      <c r="A153" s="26">
        <v>84</v>
      </c>
      <c r="B153" s="21" t="s">
        <v>151</v>
      </c>
      <c r="C153" s="10"/>
      <c r="D153" s="11" t="s">
        <v>22</v>
      </c>
      <c r="E153" s="22">
        <v>9.5</v>
      </c>
      <c r="F153" s="13">
        <v>5.99</v>
      </c>
      <c r="G153" s="2"/>
      <c r="H153" s="28">
        <f t="shared" si="27"/>
        <v>0</v>
      </c>
    </row>
    <row r="154" spans="1:8" s="9" customFormat="1" ht="13.8">
      <c r="A154" s="26">
        <v>85</v>
      </c>
      <c r="B154" s="21" t="s">
        <v>152</v>
      </c>
      <c r="C154" s="10"/>
      <c r="D154" s="11" t="s">
        <v>22</v>
      </c>
      <c r="E154" s="22">
        <v>20.9</v>
      </c>
      <c r="F154" s="13">
        <v>13.9</v>
      </c>
      <c r="G154" s="2"/>
      <c r="H154" s="28">
        <f t="shared" si="27"/>
        <v>0</v>
      </c>
    </row>
    <row r="155" spans="1:8">
      <c r="A155" s="48"/>
      <c r="B155" s="39" t="s">
        <v>153</v>
      </c>
      <c r="C155" s="44"/>
      <c r="D155" s="45"/>
      <c r="E155" s="36" t="s">
        <v>26</v>
      </c>
      <c r="F155" s="36" t="s">
        <v>95</v>
      </c>
      <c r="G155" s="49"/>
      <c r="H155" s="51"/>
    </row>
    <row r="156" spans="1:8" s="9" customFormat="1" ht="13.8">
      <c r="A156" s="26">
        <v>87</v>
      </c>
      <c r="B156" s="21" t="s">
        <v>154</v>
      </c>
      <c r="C156" s="10"/>
      <c r="D156" s="11" t="s">
        <v>22</v>
      </c>
      <c r="E156" s="22">
        <v>9.99</v>
      </c>
      <c r="F156" s="13">
        <v>5.99</v>
      </c>
      <c r="G156" s="2"/>
      <c r="H156" s="28">
        <f t="shared" si="27"/>
        <v>0</v>
      </c>
    </row>
    <row r="157" spans="1:8" s="9" customFormat="1" ht="13.8">
      <c r="A157" s="26">
        <v>88</v>
      </c>
      <c r="B157" s="21" t="s">
        <v>155</v>
      </c>
      <c r="C157" s="10"/>
      <c r="D157" s="11" t="s">
        <v>30</v>
      </c>
      <c r="E157" s="22">
        <v>9.9</v>
      </c>
      <c r="F157" s="13">
        <v>3.99</v>
      </c>
      <c r="G157" s="2"/>
      <c r="H157" s="28">
        <f t="shared" si="27"/>
        <v>0</v>
      </c>
    </row>
    <row r="158" spans="1:8" s="9" customFormat="1" ht="13.8">
      <c r="A158" s="26">
        <v>89</v>
      </c>
      <c r="B158" s="21" t="s">
        <v>156</v>
      </c>
      <c r="C158" s="10"/>
      <c r="D158" s="11" t="s">
        <v>30</v>
      </c>
      <c r="E158" s="22">
        <v>9.9</v>
      </c>
      <c r="F158" s="13">
        <v>3.99</v>
      </c>
      <c r="G158" s="2"/>
      <c r="H158" s="28">
        <f t="shared" si="27"/>
        <v>0</v>
      </c>
    </row>
    <row r="159" spans="1:8" s="9" customFormat="1" ht="13.8">
      <c r="A159" s="26">
        <v>90</v>
      </c>
      <c r="B159" s="21" t="s">
        <v>157</v>
      </c>
      <c r="C159" s="10"/>
      <c r="D159" s="11" t="s">
        <v>22</v>
      </c>
      <c r="E159" s="22">
        <v>12.99</v>
      </c>
      <c r="F159" s="13">
        <v>7.99</v>
      </c>
      <c r="G159" s="2"/>
      <c r="H159" s="28">
        <f t="shared" si="27"/>
        <v>0</v>
      </c>
    </row>
    <row r="160" spans="1:8" s="9" customFormat="1" ht="13.8">
      <c r="A160" s="26">
        <v>91</v>
      </c>
      <c r="B160" s="21" t="s">
        <v>158</v>
      </c>
      <c r="C160" s="10"/>
      <c r="D160" s="11" t="s">
        <v>22</v>
      </c>
      <c r="E160" s="22">
        <v>29.9</v>
      </c>
      <c r="F160" s="13">
        <v>19.899999999999999</v>
      </c>
      <c r="G160" s="2"/>
      <c r="H160" s="28">
        <f t="shared" si="27"/>
        <v>0</v>
      </c>
    </row>
    <row r="161" spans="1:8" s="9" customFormat="1" ht="13.8">
      <c r="A161" s="26">
        <v>93</v>
      </c>
      <c r="B161" s="21" t="s">
        <v>159</v>
      </c>
      <c r="C161" s="10"/>
      <c r="D161" s="11" t="s">
        <v>22</v>
      </c>
      <c r="E161" s="22">
        <v>9</v>
      </c>
      <c r="F161" s="13">
        <v>4.99</v>
      </c>
      <c r="G161" s="2"/>
      <c r="H161" s="28">
        <f t="shared" si="27"/>
        <v>0</v>
      </c>
    </row>
    <row r="162" spans="1:8" s="9" customFormat="1" ht="13.8">
      <c r="A162" s="26">
        <v>94</v>
      </c>
      <c r="B162" s="21" t="s">
        <v>160</v>
      </c>
      <c r="C162" s="10"/>
      <c r="D162" s="11" t="s">
        <v>22</v>
      </c>
      <c r="E162" s="22">
        <v>11.9</v>
      </c>
      <c r="F162" s="13">
        <v>5.99</v>
      </c>
      <c r="G162" s="2"/>
      <c r="H162" s="28">
        <f t="shared" si="27"/>
        <v>0</v>
      </c>
    </row>
    <row r="163" spans="1:8" s="9" customFormat="1" ht="13.8">
      <c r="A163" s="26">
        <v>95</v>
      </c>
      <c r="B163" s="21" t="s">
        <v>161</v>
      </c>
      <c r="C163" s="10"/>
      <c r="D163" s="11" t="s">
        <v>22</v>
      </c>
      <c r="E163" s="22">
        <v>11.9</v>
      </c>
      <c r="F163" s="13">
        <v>5.99</v>
      </c>
      <c r="G163" s="2"/>
      <c r="H163" s="28">
        <f t="shared" si="27"/>
        <v>0</v>
      </c>
    </row>
    <row r="164" spans="1:8">
      <c r="A164" s="48"/>
      <c r="B164" s="39" t="s">
        <v>162</v>
      </c>
      <c r="C164" s="44"/>
      <c r="D164" s="45"/>
      <c r="E164" s="36" t="s">
        <v>26</v>
      </c>
      <c r="F164" s="36" t="s">
        <v>95</v>
      </c>
      <c r="G164" s="49"/>
      <c r="H164" s="51"/>
    </row>
    <row r="165" spans="1:8" s="9" customFormat="1" ht="13.8">
      <c r="A165" s="26">
        <v>97</v>
      </c>
      <c r="B165" s="21" t="s">
        <v>163</v>
      </c>
      <c r="C165" s="10"/>
      <c r="D165" s="11" t="s">
        <v>22</v>
      </c>
      <c r="E165" s="22">
        <v>6.99</v>
      </c>
      <c r="F165" s="13">
        <v>3.99</v>
      </c>
      <c r="G165" s="2"/>
      <c r="H165" s="28">
        <f t="shared" si="27"/>
        <v>0</v>
      </c>
    </row>
    <row r="166" spans="1:8" s="9" customFormat="1" ht="13.8">
      <c r="A166" s="26">
        <v>98</v>
      </c>
      <c r="B166" s="21" t="s">
        <v>164</v>
      </c>
      <c r="C166" s="10"/>
      <c r="D166" s="11" t="s">
        <v>22</v>
      </c>
      <c r="E166" s="22">
        <v>19.899999999999999</v>
      </c>
      <c r="F166" s="13">
        <v>13.9</v>
      </c>
      <c r="G166" s="2"/>
      <c r="H166" s="28">
        <f t="shared" si="27"/>
        <v>0</v>
      </c>
    </row>
    <row r="167" spans="1:8" s="9" customFormat="1" ht="13.8">
      <c r="A167" s="26">
        <v>99</v>
      </c>
      <c r="B167" s="21" t="s">
        <v>163</v>
      </c>
      <c r="C167" s="10"/>
      <c r="D167" s="11" t="s">
        <v>35</v>
      </c>
      <c r="E167" s="22">
        <v>6.99</v>
      </c>
      <c r="F167" s="13">
        <v>3.99</v>
      </c>
      <c r="G167" s="2"/>
      <c r="H167" s="28">
        <f t="shared" si="27"/>
        <v>0</v>
      </c>
    </row>
    <row r="168" spans="1:8" s="9" customFormat="1" ht="13.8">
      <c r="A168" s="26">
        <v>100</v>
      </c>
      <c r="B168" s="21" t="s">
        <v>165</v>
      </c>
      <c r="C168" s="10"/>
      <c r="D168" s="11" t="s">
        <v>35</v>
      </c>
      <c r="E168" s="22">
        <v>19.899999999999999</v>
      </c>
      <c r="F168" s="13">
        <v>8.9</v>
      </c>
      <c r="G168" s="2"/>
      <c r="H168" s="28">
        <f t="shared" si="27"/>
        <v>0</v>
      </c>
    </row>
    <row r="169" spans="1:8">
      <c r="A169" s="30"/>
      <c r="B169" s="39" t="s">
        <v>166</v>
      </c>
      <c r="C169" s="44"/>
      <c r="D169" s="45"/>
      <c r="E169" s="36" t="s">
        <v>26</v>
      </c>
      <c r="F169" s="36" t="s">
        <v>95</v>
      </c>
      <c r="G169" s="41"/>
      <c r="H169" s="42"/>
    </row>
    <row r="170" spans="1:8" s="9" customFormat="1" ht="13.8">
      <c r="A170" s="26">
        <v>102</v>
      </c>
      <c r="B170" s="21" t="s">
        <v>167</v>
      </c>
      <c r="C170" s="10"/>
      <c r="D170" s="11" t="s">
        <v>35</v>
      </c>
      <c r="E170" s="22">
        <v>8.9</v>
      </c>
      <c r="F170" s="13">
        <v>4.99</v>
      </c>
      <c r="G170" s="2"/>
      <c r="H170" s="28">
        <f t="shared" si="27"/>
        <v>0</v>
      </c>
    </row>
    <row r="171" spans="1:8" s="9" customFormat="1" ht="13.8">
      <c r="A171" s="26">
        <v>103</v>
      </c>
      <c r="B171" s="21" t="s">
        <v>168</v>
      </c>
      <c r="C171" s="10"/>
      <c r="D171" s="11" t="s">
        <v>35</v>
      </c>
      <c r="E171" s="22">
        <v>11.9</v>
      </c>
      <c r="F171" s="13">
        <v>5.99</v>
      </c>
      <c r="G171" s="2"/>
      <c r="H171" s="28">
        <f t="shared" si="27"/>
        <v>0</v>
      </c>
    </row>
    <row r="172" spans="1:8" s="9" customFormat="1" ht="13.8">
      <c r="A172" s="26">
        <v>104</v>
      </c>
      <c r="B172" s="21" t="s">
        <v>169</v>
      </c>
      <c r="C172" s="10"/>
      <c r="D172" s="11" t="s">
        <v>35</v>
      </c>
      <c r="E172" s="22">
        <v>7.99</v>
      </c>
      <c r="F172" s="13">
        <v>3.99</v>
      </c>
      <c r="G172" s="2"/>
      <c r="H172" s="28">
        <f t="shared" si="27"/>
        <v>0</v>
      </c>
    </row>
    <row r="173" spans="1:8" s="9" customFormat="1" ht="13.8">
      <c r="A173" s="26">
        <v>105</v>
      </c>
      <c r="B173" s="21" t="s">
        <v>170</v>
      </c>
      <c r="C173" s="10"/>
      <c r="D173" s="11" t="s">
        <v>35</v>
      </c>
      <c r="E173" s="22">
        <v>8.99</v>
      </c>
      <c r="F173" s="13">
        <v>5.99</v>
      </c>
      <c r="G173" s="2"/>
      <c r="H173" s="28">
        <f t="shared" si="27"/>
        <v>0</v>
      </c>
    </row>
    <row r="174" spans="1:8" s="9" customFormat="1" ht="13.8">
      <c r="A174" s="26">
        <v>106</v>
      </c>
      <c r="B174" s="21" t="s">
        <v>171</v>
      </c>
      <c r="C174" s="10"/>
      <c r="D174" s="11" t="s">
        <v>35</v>
      </c>
      <c r="E174" s="22">
        <v>15.99</v>
      </c>
      <c r="F174" s="13">
        <v>7.99</v>
      </c>
      <c r="G174" s="2"/>
      <c r="H174" s="28">
        <f t="shared" si="27"/>
        <v>0</v>
      </c>
    </row>
    <row r="175" spans="1:8">
      <c r="A175" s="48"/>
      <c r="B175" s="39" t="s">
        <v>172</v>
      </c>
      <c r="C175" s="44"/>
      <c r="D175" s="45"/>
      <c r="E175" s="36" t="s">
        <v>26</v>
      </c>
      <c r="F175" s="36" t="s">
        <v>95</v>
      </c>
      <c r="G175" s="49"/>
      <c r="H175" s="51"/>
    </row>
    <row r="176" spans="1:8" s="9" customFormat="1" ht="13.8">
      <c r="A176" s="26">
        <v>110</v>
      </c>
      <c r="B176" s="21" t="s">
        <v>173</v>
      </c>
      <c r="C176" s="10"/>
      <c r="D176" s="11" t="s">
        <v>22</v>
      </c>
      <c r="E176" s="22" t="s">
        <v>179</v>
      </c>
      <c r="F176" s="13">
        <v>5.99</v>
      </c>
      <c r="G176" s="2"/>
      <c r="H176" s="28">
        <f t="shared" si="27"/>
        <v>0</v>
      </c>
    </row>
    <row r="177" spans="1:8" s="9" customFormat="1" ht="13.8">
      <c r="A177" s="26">
        <v>111</v>
      </c>
      <c r="B177" s="21" t="s">
        <v>309</v>
      </c>
      <c r="C177" s="10"/>
      <c r="D177" s="11" t="s">
        <v>30</v>
      </c>
      <c r="E177" s="22" t="s">
        <v>179</v>
      </c>
      <c r="F177" s="13">
        <v>5.99</v>
      </c>
      <c r="G177" s="2"/>
      <c r="H177" s="28">
        <f t="shared" si="27"/>
        <v>0</v>
      </c>
    </row>
    <row r="178" spans="1:8" s="9" customFormat="1" ht="13.8">
      <c r="A178" s="26">
        <v>112</v>
      </c>
      <c r="B178" s="21" t="s">
        <v>310</v>
      </c>
      <c r="C178" s="10"/>
      <c r="D178" s="11" t="s">
        <v>22</v>
      </c>
      <c r="E178" s="22" t="s">
        <v>179</v>
      </c>
      <c r="F178" s="13">
        <v>11.9</v>
      </c>
      <c r="G178" s="2"/>
      <c r="H178" s="28">
        <f t="shared" si="27"/>
        <v>0</v>
      </c>
    </row>
    <row r="179" spans="1:8" s="9" customFormat="1" ht="13.8">
      <c r="A179" s="26">
        <v>113</v>
      </c>
      <c r="B179" s="21" t="s">
        <v>174</v>
      </c>
      <c r="C179" s="10"/>
      <c r="D179" s="11" t="s">
        <v>22</v>
      </c>
      <c r="E179" s="22" t="s">
        <v>179</v>
      </c>
      <c r="F179" s="13">
        <v>5.9</v>
      </c>
      <c r="G179" s="2"/>
      <c r="H179" s="28">
        <f t="shared" si="27"/>
        <v>0</v>
      </c>
    </row>
    <row r="180" spans="1:8" s="9" customFormat="1" ht="13.8">
      <c r="A180" s="26">
        <v>114</v>
      </c>
      <c r="B180" s="21" t="s">
        <v>175</v>
      </c>
      <c r="C180" s="10"/>
      <c r="D180" s="11" t="s">
        <v>22</v>
      </c>
      <c r="E180" s="22" t="s">
        <v>179</v>
      </c>
      <c r="F180" s="13">
        <v>9.9</v>
      </c>
      <c r="G180" s="2"/>
      <c r="H180" s="28">
        <f t="shared" si="27"/>
        <v>0</v>
      </c>
    </row>
    <row r="181" spans="1:8" s="9" customFormat="1" ht="13.8">
      <c r="A181" s="26">
        <v>115</v>
      </c>
      <c r="B181" s="21" t="s">
        <v>176</v>
      </c>
      <c r="C181" s="10"/>
      <c r="D181" s="11" t="s">
        <v>22</v>
      </c>
      <c r="E181" s="22" t="s">
        <v>179</v>
      </c>
      <c r="F181" s="13">
        <v>12.5</v>
      </c>
      <c r="G181" s="2"/>
      <c r="H181" s="28">
        <f t="shared" si="27"/>
        <v>0</v>
      </c>
    </row>
    <row r="182" spans="1:8">
      <c r="A182" s="48"/>
      <c r="B182" s="39" t="s">
        <v>177</v>
      </c>
      <c r="C182" s="44"/>
      <c r="D182" s="45"/>
      <c r="E182" s="36" t="s">
        <v>26</v>
      </c>
      <c r="F182" s="36" t="s">
        <v>95</v>
      </c>
      <c r="G182" s="49"/>
      <c r="H182" s="51"/>
    </row>
    <row r="183" spans="1:8" s="9" customFormat="1" ht="13.8">
      <c r="A183" s="26">
        <v>107</v>
      </c>
      <c r="B183" s="21" t="s">
        <v>178</v>
      </c>
      <c r="C183" s="10"/>
      <c r="D183" s="11" t="s">
        <v>30</v>
      </c>
      <c r="E183" s="22" t="s">
        <v>179</v>
      </c>
      <c r="F183" s="13">
        <v>19.899999999999999</v>
      </c>
      <c r="G183" s="2"/>
      <c r="H183" s="28">
        <f>F183*G183</f>
        <v>0</v>
      </c>
    </row>
    <row r="184" spans="1:8" s="9" customFormat="1" ht="13.8">
      <c r="A184" s="26">
        <v>108</v>
      </c>
      <c r="B184" s="21" t="s">
        <v>178</v>
      </c>
      <c r="C184" s="10"/>
      <c r="D184" s="11" t="s">
        <v>22</v>
      </c>
      <c r="E184" s="22" t="s">
        <v>179</v>
      </c>
      <c r="F184" s="13">
        <v>19.899999999999999</v>
      </c>
      <c r="G184" s="2"/>
      <c r="H184" s="28">
        <f>F184*G184</f>
        <v>0</v>
      </c>
    </row>
    <row r="185" spans="1:8" s="9" customFormat="1" ht="13.8">
      <c r="A185" s="26">
        <v>109</v>
      </c>
      <c r="B185" s="21" t="s">
        <v>180</v>
      </c>
      <c r="C185" s="10"/>
      <c r="D185" s="11" t="s">
        <v>35</v>
      </c>
      <c r="E185" s="22" t="s">
        <v>179</v>
      </c>
      <c r="F185" s="13">
        <v>19.899999999999999</v>
      </c>
      <c r="G185" s="2"/>
      <c r="H185" s="28">
        <f t="shared" ref="H185" si="28">F185*G185</f>
        <v>0</v>
      </c>
    </row>
    <row r="186" spans="1:8" s="9" customFormat="1" ht="13.8">
      <c r="A186" s="26">
        <v>116</v>
      </c>
      <c r="B186" s="21" t="s">
        <v>181</v>
      </c>
      <c r="C186" s="10"/>
      <c r="D186" s="11"/>
      <c r="E186" s="22" t="s">
        <v>179</v>
      </c>
      <c r="F186" s="13">
        <v>29.9</v>
      </c>
      <c r="G186" s="2"/>
      <c r="H186" s="28">
        <f>F186*G186</f>
        <v>0</v>
      </c>
    </row>
    <row r="187" spans="1:8" s="9" customFormat="1" ht="13.8">
      <c r="A187" s="26">
        <v>117</v>
      </c>
      <c r="B187" s="21" t="s">
        <v>182</v>
      </c>
      <c r="C187" s="10"/>
      <c r="D187" s="11"/>
      <c r="E187" s="22" t="s">
        <v>179</v>
      </c>
      <c r="F187" s="13">
        <v>39.9</v>
      </c>
      <c r="G187" s="2"/>
      <c r="H187" s="28">
        <f t="shared" ref="H187:H189" si="29">F187*G187</f>
        <v>0</v>
      </c>
    </row>
    <row r="188" spans="1:8" s="9" customFormat="1" ht="13.8">
      <c r="A188" s="26">
        <v>118</v>
      </c>
      <c r="B188" s="21" t="s">
        <v>183</v>
      </c>
      <c r="C188" s="10"/>
      <c r="D188" s="11"/>
      <c r="E188" s="22" t="s">
        <v>179</v>
      </c>
      <c r="F188" s="13">
        <v>49.9</v>
      </c>
      <c r="G188" s="2"/>
      <c r="H188" s="28">
        <f t="shared" si="29"/>
        <v>0</v>
      </c>
    </row>
    <row r="189" spans="1:8" s="9" customFormat="1" ht="13.8">
      <c r="A189" s="26">
        <v>119</v>
      </c>
      <c r="B189" s="21" t="s">
        <v>184</v>
      </c>
      <c r="C189" s="10"/>
      <c r="D189" s="11"/>
      <c r="E189" s="22" t="s">
        <v>179</v>
      </c>
      <c r="F189" s="13">
        <v>79.900000000000006</v>
      </c>
      <c r="G189" s="2"/>
      <c r="H189" s="28">
        <f t="shared" si="29"/>
        <v>0</v>
      </c>
    </row>
    <row r="190" spans="1:8">
      <c r="A190" s="48"/>
      <c r="B190" s="39" t="s">
        <v>185</v>
      </c>
      <c r="C190" s="44"/>
      <c r="D190" s="45"/>
      <c r="E190" s="36" t="s">
        <v>26</v>
      </c>
      <c r="F190" s="36" t="s">
        <v>95</v>
      </c>
      <c r="G190" s="49"/>
      <c r="H190" s="51"/>
    </row>
    <row r="191" spans="1:8" s="9" customFormat="1" ht="13.8">
      <c r="A191" s="26">
        <v>120</v>
      </c>
      <c r="B191" s="21" t="s">
        <v>186</v>
      </c>
      <c r="C191" s="10"/>
      <c r="D191" s="11" t="s">
        <v>30</v>
      </c>
      <c r="E191" s="22">
        <v>9.9</v>
      </c>
      <c r="F191" s="13">
        <v>4.99</v>
      </c>
      <c r="G191" s="2"/>
      <c r="H191" s="28">
        <f t="shared" ref="H191:H194" si="30">(F191*6)*G191</f>
        <v>0</v>
      </c>
    </row>
    <row r="192" spans="1:8" s="9" customFormat="1" ht="13.8">
      <c r="A192" s="26">
        <v>121</v>
      </c>
      <c r="B192" s="21" t="s">
        <v>187</v>
      </c>
      <c r="C192" s="10"/>
      <c r="D192" s="11" t="s">
        <v>22</v>
      </c>
      <c r="E192" s="22">
        <v>6.99</v>
      </c>
      <c r="F192" s="13">
        <v>2.99</v>
      </c>
      <c r="G192" s="2"/>
      <c r="H192" s="28">
        <f t="shared" si="30"/>
        <v>0</v>
      </c>
    </row>
    <row r="193" spans="1:8" s="9" customFormat="1" ht="13.8">
      <c r="A193" s="26">
        <v>122</v>
      </c>
      <c r="B193" s="21" t="s">
        <v>188</v>
      </c>
      <c r="C193" s="10"/>
      <c r="D193" s="11" t="s">
        <v>22</v>
      </c>
      <c r="E193" s="22">
        <v>8.9</v>
      </c>
      <c r="F193" s="13">
        <v>3.99</v>
      </c>
      <c r="G193" s="2"/>
      <c r="H193" s="28">
        <f t="shared" si="30"/>
        <v>0</v>
      </c>
    </row>
    <row r="194" spans="1:8" s="9" customFormat="1" ht="13.8">
      <c r="A194" s="26">
        <v>123</v>
      </c>
      <c r="B194" s="21" t="s">
        <v>189</v>
      </c>
      <c r="C194" s="10"/>
      <c r="D194" s="11" t="s">
        <v>22</v>
      </c>
      <c r="E194" s="22">
        <v>9.9</v>
      </c>
      <c r="F194" s="13">
        <v>4.99</v>
      </c>
      <c r="G194" s="2"/>
      <c r="H194" s="28">
        <f t="shared" si="30"/>
        <v>0</v>
      </c>
    </row>
    <row r="195" spans="1:8" ht="14.4" customHeight="1">
      <c r="A195" s="127" t="s">
        <v>12</v>
      </c>
      <c r="B195" s="128" t="s">
        <v>13</v>
      </c>
      <c r="C195" s="128"/>
      <c r="D195" s="119" t="s">
        <v>14</v>
      </c>
      <c r="E195" s="120" t="s">
        <v>15</v>
      </c>
      <c r="F195" s="120" t="s">
        <v>64</v>
      </c>
      <c r="G195" s="121" t="s">
        <v>65</v>
      </c>
      <c r="H195" s="122" t="s">
        <v>17</v>
      </c>
    </row>
    <row r="196" spans="1:8" ht="14.4" customHeight="1">
      <c r="A196" s="127"/>
      <c r="B196" s="128"/>
      <c r="C196" s="128"/>
      <c r="D196" s="119"/>
      <c r="E196" s="120"/>
      <c r="F196" s="120"/>
      <c r="G196" s="121"/>
      <c r="H196" s="122"/>
    </row>
    <row r="197" spans="1:8">
      <c r="A197" s="48"/>
      <c r="B197" s="39" t="s">
        <v>190</v>
      </c>
      <c r="C197" s="44"/>
      <c r="D197" s="45"/>
      <c r="E197" s="36" t="s">
        <v>26</v>
      </c>
      <c r="F197" s="36" t="s">
        <v>95</v>
      </c>
      <c r="G197" s="49"/>
      <c r="H197" s="51"/>
    </row>
    <row r="198" spans="1:8" s="9" customFormat="1" ht="13.8">
      <c r="A198" s="26">
        <v>125</v>
      </c>
      <c r="B198" s="21" t="s">
        <v>191</v>
      </c>
      <c r="C198" s="10"/>
      <c r="D198" s="11" t="s">
        <v>22</v>
      </c>
      <c r="E198" s="22">
        <v>9.9</v>
      </c>
      <c r="F198" s="13">
        <v>3.99</v>
      </c>
      <c r="G198" s="2"/>
      <c r="H198" s="28">
        <f t="shared" ref="H198:H245" si="31">(F198*6)*G198</f>
        <v>0</v>
      </c>
    </row>
    <row r="199" spans="1:8" s="9" customFormat="1" ht="13.8">
      <c r="A199" s="26">
        <v>126</v>
      </c>
      <c r="B199" s="21" t="s">
        <v>192</v>
      </c>
      <c r="C199" s="10"/>
      <c r="D199" s="11" t="s">
        <v>22</v>
      </c>
      <c r="E199" s="22">
        <v>8.9</v>
      </c>
      <c r="F199" s="13">
        <v>3.99</v>
      </c>
      <c r="G199" s="2"/>
      <c r="H199" s="28">
        <f t="shared" si="31"/>
        <v>0</v>
      </c>
    </row>
    <row r="200" spans="1:8" s="9" customFormat="1" ht="13.8">
      <c r="A200" s="26">
        <v>127</v>
      </c>
      <c r="B200" s="21" t="s">
        <v>193</v>
      </c>
      <c r="C200" s="10"/>
      <c r="D200" s="11" t="s">
        <v>22</v>
      </c>
      <c r="E200" s="22">
        <v>9.9</v>
      </c>
      <c r="F200" s="13">
        <v>4.99</v>
      </c>
      <c r="G200" s="2"/>
      <c r="H200" s="28">
        <f t="shared" si="31"/>
        <v>0</v>
      </c>
    </row>
    <row r="201" spans="1:8" s="9" customFormat="1" ht="13.8">
      <c r="A201" s="26">
        <v>128</v>
      </c>
      <c r="B201" s="21" t="s">
        <v>194</v>
      </c>
      <c r="C201" s="10"/>
      <c r="D201" s="11" t="s">
        <v>22</v>
      </c>
      <c r="E201" s="22">
        <v>11.9</v>
      </c>
      <c r="F201" s="13">
        <v>6.99</v>
      </c>
      <c r="G201" s="2"/>
      <c r="H201" s="28">
        <f t="shared" si="31"/>
        <v>0</v>
      </c>
    </row>
    <row r="202" spans="1:8" s="9" customFormat="1" ht="13.8">
      <c r="A202" s="26">
        <v>129</v>
      </c>
      <c r="B202" s="21" t="s">
        <v>195</v>
      </c>
      <c r="C202" s="10"/>
      <c r="D202" s="11" t="s">
        <v>35</v>
      </c>
      <c r="E202" s="22">
        <v>9.9</v>
      </c>
      <c r="F202" s="13">
        <v>3.99</v>
      </c>
      <c r="G202" s="2"/>
      <c r="H202" s="28">
        <f t="shared" si="31"/>
        <v>0</v>
      </c>
    </row>
    <row r="203" spans="1:8" s="9" customFormat="1" ht="13.8">
      <c r="A203" s="26">
        <v>130</v>
      </c>
      <c r="B203" s="21" t="s">
        <v>196</v>
      </c>
      <c r="C203" s="10"/>
      <c r="D203" s="11" t="s">
        <v>35</v>
      </c>
      <c r="E203" s="22">
        <v>8.9</v>
      </c>
      <c r="F203" s="13">
        <v>4.99</v>
      </c>
      <c r="G203" s="2"/>
      <c r="H203" s="28">
        <f t="shared" si="31"/>
        <v>0</v>
      </c>
    </row>
    <row r="204" spans="1:8" s="9" customFormat="1" ht="13.8">
      <c r="A204" s="26">
        <v>131</v>
      </c>
      <c r="B204" s="21" t="s">
        <v>197</v>
      </c>
      <c r="C204" s="10"/>
      <c r="D204" s="11" t="s">
        <v>35</v>
      </c>
      <c r="E204" s="22">
        <v>12.9</v>
      </c>
      <c r="F204" s="13">
        <v>8.99</v>
      </c>
      <c r="G204" s="2"/>
      <c r="H204" s="28">
        <f t="shared" si="31"/>
        <v>0</v>
      </c>
    </row>
    <row r="205" spans="1:8">
      <c r="A205" s="48"/>
      <c r="B205" s="39" t="s">
        <v>198</v>
      </c>
      <c r="C205" s="44"/>
      <c r="D205" s="45"/>
      <c r="E205" s="36" t="s">
        <v>26</v>
      </c>
      <c r="F205" s="36" t="s">
        <v>95</v>
      </c>
      <c r="G205" s="49"/>
      <c r="H205" s="51"/>
    </row>
    <row r="206" spans="1:8" s="9" customFormat="1" ht="13.8">
      <c r="A206" s="26">
        <v>132</v>
      </c>
      <c r="B206" s="21" t="s">
        <v>199</v>
      </c>
      <c r="C206" s="10"/>
      <c r="D206" s="11" t="s">
        <v>22</v>
      </c>
      <c r="E206" s="22">
        <v>8.99</v>
      </c>
      <c r="F206" s="13">
        <v>5.99</v>
      </c>
      <c r="G206" s="2"/>
      <c r="H206" s="28">
        <f t="shared" si="31"/>
        <v>0</v>
      </c>
    </row>
    <row r="207" spans="1:8" s="9" customFormat="1" ht="13.8">
      <c r="A207" s="26">
        <v>133</v>
      </c>
      <c r="B207" s="21" t="s">
        <v>200</v>
      </c>
      <c r="C207" s="10"/>
      <c r="D207" s="11" t="s">
        <v>22</v>
      </c>
      <c r="E207" s="22">
        <v>9.99</v>
      </c>
      <c r="F207" s="13">
        <v>5.99</v>
      </c>
      <c r="G207" s="2"/>
      <c r="H207" s="28">
        <f t="shared" si="31"/>
        <v>0</v>
      </c>
    </row>
    <row r="208" spans="1:8" s="9" customFormat="1" ht="13.8">
      <c r="A208" s="26">
        <v>134</v>
      </c>
      <c r="B208" s="21" t="s">
        <v>201</v>
      </c>
      <c r="C208" s="10"/>
      <c r="D208" s="11" t="s">
        <v>22</v>
      </c>
      <c r="E208" s="22">
        <v>8.99</v>
      </c>
      <c r="F208" s="13">
        <v>6.99</v>
      </c>
      <c r="G208" s="2"/>
      <c r="H208" s="28">
        <f t="shared" si="31"/>
        <v>0</v>
      </c>
    </row>
    <row r="209" spans="1:8" s="9" customFormat="1" ht="13.8">
      <c r="A209" s="26">
        <v>135</v>
      </c>
      <c r="B209" s="21" t="s">
        <v>202</v>
      </c>
      <c r="C209" s="10"/>
      <c r="D209" s="11" t="s">
        <v>22</v>
      </c>
      <c r="E209" s="22">
        <v>8.99</v>
      </c>
      <c r="F209" s="13">
        <v>2.99</v>
      </c>
      <c r="G209" s="2"/>
      <c r="H209" s="28">
        <f t="shared" si="31"/>
        <v>0</v>
      </c>
    </row>
    <row r="210" spans="1:8" s="9" customFormat="1" ht="13.8">
      <c r="A210" s="26">
        <v>136</v>
      </c>
      <c r="B210" s="21" t="s">
        <v>203</v>
      </c>
      <c r="C210" s="10"/>
      <c r="D210" s="11" t="s">
        <v>22</v>
      </c>
      <c r="E210" s="22">
        <v>12.9</v>
      </c>
      <c r="F210" s="13">
        <v>7.99</v>
      </c>
      <c r="G210" s="2"/>
      <c r="H210" s="28">
        <f t="shared" si="31"/>
        <v>0</v>
      </c>
    </row>
    <row r="211" spans="1:8">
      <c r="A211" s="48"/>
      <c r="B211" s="39" t="s">
        <v>204</v>
      </c>
      <c r="C211" s="44"/>
      <c r="D211" s="45"/>
      <c r="E211" s="36" t="s">
        <v>26</v>
      </c>
      <c r="F211" s="36" t="s">
        <v>95</v>
      </c>
      <c r="G211" s="49"/>
      <c r="H211" s="51"/>
    </row>
    <row r="212" spans="1:8" s="9" customFormat="1" ht="13.8">
      <c r="A212" s="26">
        <v>138</v>
      </c>
      <c r="B212" s="21" t="s">
        <v>205</v>
      </c>
      <c r="C212" s="10"/>
      <c r="D212" s="11" t="s">
        <v>22</v>
      </c>
      <c r="E212" s="22">
        <v>9.99</v>
      </c>
      <c r="F212" s="13">
        <v>5.99</v>
      </c>
      <c r="G212" s="2"/>
      <c r="H212" s="28">
        <f t="shared" si="31"/>
        <v>0</v>
      </c>
    </row>
    <row r="213" spans="1:8" s="9" customFormat="1" ht="13.8">
      <c r="A213" s="26">
        <v>139</v>
      </c>
      <c r="B213" s="21" t="s">
        <v>206</v>
      </c>
      <c r="C213" s="10"/>
      <c r="D213" s="11" t="s">
        <v>22</v>
      </c>
      <c r="E213" s="22">
        <v>9.9</v>
      </c>
      <c r="F213" s="13">
        <v>6.99</v>
      </c>
      <c r="G213" s="2"/>
      <c r="H213" s="28">
        <f t="shared" si="31"/>
        <v>0</v>
      </c>
    </row>
    <row r="214" spans="1:8" s="9" customFormat="1" ht="13.8">
      <c r="A214" s="26">
        <v>140</v>
      </c>
      <c r="B214" s="21" t="s">
        <v>207</v>
      </c>
      <c r="C214" s="10"/>
      <c r="D214" s="11" t="s">
        <v>22</v>
      </c>
      <c r="E214" s="22">
        <v>14.9</v>
      </c>
      <c r="F214" s="13">
        <v>6.99</v>
      </c>
      <c r="G214" s="2"/>
      <c r="H214" s="28">
        <f t="shared" si="31"/>
        <v>0</v>
      </c>
    </row>
    <row r="215" spans="1:8">
      <c r="A215" s="48"/>
      <c r="B215" s="39" t="s">
        <v>208</v>
      </c>
      <c r="C215" s="44"/>
      <c r="D215" s="45"/>
      <c r="E215" s="36" t="s">
        <v>26</v>
      </c>
      <c r="F215" s="36" t="s">
        <v>95</v>
      </c>
      <c r="G215" s="49"/>
      <c r="H215" s="51"/>
    </row>
    <row r="216" spans="1:8" s="9" customFormat="1" ht="13.8">
      <c r="A216" s="26">
        <v>141</v>
      </c>
      <c r="B216" s="21" t="s">
        <v>209</v>
      </c>
      <c r="C216" s="10"/>
      <c r="D216" s="11" t="s">
        <v>35</v>
      </c>
      <c r="E216" s="22">
        <v>5.99</v>
      </c>
      <c r="F216" s="13">
        <v>2.99</v>
      </c>
      <c r="G216" s="2"/>
      <c r="H216" s="28">
        <f t="shared" si="31"/>
        <v>0</v>
      </c>
    </row>
    <row r="217" spans="1:8" s="9" customFormat="1" ht="13.8">
      <c r="A217" s="26">
        <v>142</v>
      </c>
      <c r="B217" s="21" t="s">
        <v>210</v>
      </c>
      <c r="C217" s="10"/>
      <c r="D217" s="11" t="s">
        <v>22</v>
      </c>
      <c r="E217" s="22">
        <v>5.99</v>
      </c>
      <c r="F217" s="13">
        <v>2.99</v>
      </c>
      <c r="G217" s="2"/>
      <c r="H217" s="28">
        <f t="shared" si="31"/>
        <v>0</v>
      </c>
    </row>
    <row r="218" spans="1:8" s="9" customFormat="1" ht="13.8">
      <c r="A218" s="26">
        <v>143</v>
      </c>
      <c r="B218" s="21" t="s">
        <v>211</v>
      </c>
      <c r="C218" s="10"/>
      <c r="D218" s="11" t="s">
        <v>30</v>
      </c>
      <c r="E218" s="22">
        <v>5.99</v>
      </c>
      <c r="F218" s="13">
        <v>2.99</v>
      </c>
      <c r="G218" s="2"/>
      <c r="H218" s="28">
        <f t="shared" si="31"/>
        <v>0</v>
      </c>
    </row>
    <row r="219" spans="1:8">
      <c r="A219" s="48"/>
      <c r="B219" s="39" t="s">
        <v>212</v>
      </c>
      <c r="C219" s="44"/>
      <c r="D219" s="45"/>
      <c r="E219" s="36" t="s">
        <v>26</v>
      </c>
      <c r="F219" s="36" t="s">
        <v>95</v>
      </c>
      <c r="G219" s="49"/>
      <c r="H219" s="51"/>
    </row>
    <row r="220" spans="1:8" s="9" customFormat="1" ht="13.8">
      <c r="A220" s="26">
        <v>144</v>
      </c>
      <c r="B220" s="21" t="s">
        <v>213</v>
      </c>
      <c r="C220" s="10"/>
      <c r="D220" s="11" t="s">
        <v>30</v>
      </c>
      <c r="E220" s="22">
        <v>7.95</v>
      </c>
      <c r="F220" s="13">
        <v>3.99</v>
      </c>
      <c r="G220" s="2"/>
      <c r="H220" s="28">
        <f t="shared" si="31"/>
        <v>0</v>
      </c>
    </row>
    <row r="221" spans="1:8" s="9" customFormat="1" ht="13.8">
      <c r="A221" s="26">
        <v>145</v>
      </c>
      <c r="B221" s="21" t="s">
        <v>214</v>
      </c>
      <c r="C221" s="10"/>
      <c r="D221" s="11" t="s">
        <v>30</v>
      </c>
      <c r="E221" s="22">
        <v>8.9499999999999993</v>
      </c>
      <c r="F221" s="13">
        <v>4.99</v>
      </c>
      <c r="G221" s="2"/>
      <c r="H221" s="28">
        <f t="shared" si="31"/>
        <v>0</v>
      </c>
    </row>
    <row r="222" spans="1:8" s="9" customFormat="1" ht="13.8">
      <c r="A222" s="26">
        <v>146</v>
      </c>
      <c r="B222" s="21" t="s">
        <v>215</v>
      </c>
      <c r="C222" s="10"/>
      <c r="D222" s="11" t="s">
        <v>30</v>
      </c>
      <c r="E222" s="22">
        <v>7.95</v>
      </c>
      <c r="F222" s="13">
        <v>5.99</v>
      </c>
      <c r="G222" s="2"/>
      <c r="H222" s="28">
        <f t="shared" si="31"/>
        <v>0</v>
      </c>
    </row>
    <row r="223" spans="1:8" s="9" customFormat="1" ht="13.8">
      <c r="A223" s="26">
        <v>147</v>
      </c>
      <c r="B223" s="21" t="s">
        <v>216</v>
      </c>
      <c r="C223" s="10"/>
      <c r="D223" s="11" t="s">
        <v>35</v>
      </c>
      <c r="E223" s="22">
        <v>7.95</v>
      </c>
      <c r="F223" s="13">
        <v>5.99</v>
      </c>
      <c r="G223" s="2"/>
      <c r="H223" s="28">
        <f t="shared" si="31"/>
        <v>0</v>
      </c>
    </row>
    <row r="224" spans="1:8" s="9" customFormat="1" ht="13.8">
      <c r="A224" s="26">
        <v>148</v>
      </c>
      <c r="B224" s="21" t="s">
        <v>217</v>
      </c>
      <c r="C224" s="10"/>
      <c r="D224" s="11" t="s">
        <v>30</v>
      </c>
      <c r="E224" s="22">
        <v>11.9</v>
      </c>
      <c r="F224" s="13">
        <v>7.99</v>
      </c>
      <c r="G224" s="2"/>
      <c r="H224" s="28">
        <f t="shared" si="31"/>
        <v>0</v>
      </c>
    </row>
    <row r="225" spans="1:8" s="9" customFormat="1" ht="13.8">
      <c r="A225" s="26">
        <v>149</v>
      </c>
      <c r="B225" s="21" t="s">
        <v>218</v>
      </c>
      <c r="C225" s="10"/>
      <c r="D225" s="11" t="s">
        <v>30</v>
      </c>
      <c r="E225" s="22">
        <v>21</v>
      </c>
      <c r="F225" s="13">
        <v>14.9</v>
      </c>
      <c r="G225" s="2"/>
      <c r="H225" s="28">
        <f t="shared" si="31"/>
        <v>0</v>
      </c>
    </row>
    <row r="226" spans="1:8" s="9" customFormat="1" ht="13.8">
      <c r="A226" s="26">
        <v>150</v>
      </c>
      <c r="B226" s="21" t="s">
        <v>219</v>
      </c>
      <c r="C226" s="10"/>
      <c r="D226" s="11" t="s">
        <v>35</v>
      </c>
      <c r="E226" s="22">
        <v>24</v>
      </c>
      <c r="F226" s="13">
        <v>19.899999999999999</v>
      </c>
      <c r="G226" s="2"/>
      <c r="H226" s="28">
        <f t="shared" si="31"/>
        <v>0</v>
      </c>
    </row>
    <row r="227" spans="1:8" s="9" customFormat="1" ht="13.8">
      <c r="A227" s="26">
        <v>151</v>
      </c>
      <c r="B227" s="21" t="s">
        <v>311</v>
      </c>
      <c r="C227" s="10"/>
      <c r="D227" s="11" t="s">
        <v>30</v>
      </c>
      <c r="E227" s="22">
        <v>26</v>
      </c>
      <c r="F227" s="13">
        <v>21.9</v>
      </c>
      <c r="G227" s="2"/>
      <c r="H227" s="28">
        <f t="shared" si="31"/>
        <v>0</v>
      </c>
    </row>
    <row r="228" spans="1:8">
      <c r="A228" s="48"/>
      <c r="B228" s="39" t="s">
        <v>220</v>
      </c>
      <c r="C228" s="44"/>
      <c r="D228" s="45"/>
      <c r="E228" s="36" t="s">
        <v>26</v>
      </c>
      <c r="F228" s="36" t="s">
        <v>95</v>
      </c>
      <c r="G228" s="49"/>
      <c r="H228" s="51"/>
    </row>
    <row r="229" spans="1:8" s="9" customFormat="1" ht="13.8">
      <c r="A229" s="26">
        <v>152</v>
      </c>
      <c r="B229" s="21" t="s">
        <v>221</v>
      </c>
      <c r="C229" s="10"/>
      <c r="D229" s="11" t="s">
        <v>30</v>
      </c>
      <c r="E229" s="22">
        <v>7.9</v>
      </c>
      <c r="F229" s="13">
        <v>3.99</v>
      </c>
      <c r="G229" s="2"/>
      <c r="H229" s="28">
        <f t="shared" si="31"/>
        <v>0</v>
      </c>
    </row>
    <row r="230" spans="1:8" s="9" customFormat="1" ht="13.8">
      <c r="A230" s="26">
        <v>153</v>
      </c>
      <c r="B230" s="21" t="s">
        <v>222</v>
      </c>
      <c r="C230" s="10"/>
      <c r="D230" s="11" t="s">
        <v>30</v>
      </c>
      <c r="E230" s="22">
        <v>9.9</v>
      </c>
      <c r="F230" s="13">
        <v>5.99</v>
      </c>
      <c r="G230" s="2"/>
      <c r="H230" s="28">
        <f t="shared" si="31"/>
        <v>0</v>
      </c>
    </row>
    <row r="231" spans="1:8" s="9" customFormat="1" ht="13.8">
      <c r="A231" s="26">
        <v>154</v>
      </c>
      <c r="B231" s="21" t="s">
        <v>223</v>
      </c>
      <c r="C231" s="10"/>
      <c r="D231" s="11" t="s">
        <v>30</v>
      </c>
      <c r="E231" s="22">
        <v>13.9</v>
      </c>
      <c r="F231" s="13">
        <v>7.99</v>
      </c>
      <c r="G231" s="2"/>
      <c r="H231" s="28">
        <f t="shared" si="31"/>
        <v>0</v>
      </c>
    </row>
    <row r="232" spans="1:8">
      <c r="A232" s="48"/>
      <c r="B232" s="39" t="s">
        <v>224</v>
      </c>
      <c r="C232" s="44"/>
      <c r="D232" s="45"/>
      <c r="E232" s="36" t="s">
        <v>26</v>
      </c>
      <c r="F232" s="36" t="s">
        <v>95</v>
      </c>
      <c r="G232" s="49"/>
      <c r="H232" s="51"/>
    </row>
    <row r="233" spans="1:8" s="9" customFormat="1" ht="13.8">
      <c r="A233" s="26">
        <v>155</v>
      </c>
      <c r="B233" s="21" t="s">
        <v>225</v>
      </c>
      <c r="C233" s="10"/>
      <c r="D233" s="11" t="s">
        <v>30</v>
      </c>
      <c r="E233" s="22">
        <v>11.9</v>
      </c>
      <c r="F233" s="13">
        <v>5.99</v>
      </c>
      <c r="G233" s="2"/>
      <c r="H233" s="28">
        <f t="shared" si="31"/>
        <v>0</v>
      </c>
    </row>
    <row r="234" spans="1:8" s="9" customFormat="1" ht="13.8">
      <c r="A234" s="26">
        <v>156</v>
      </c>
      <c r="B234" s="21" t="s">
        <v>226</v>
      </c>
      <c r="C234" s="10"/>
      <c r="D234" s="11" t="s">
        <v>22</v>
      </c>
      <c r="E234" s="22">
        <v>7.99</v>
      </c>
      <c r="F234" s="13">
        <v>2.99</v>
      </c>
      <c r="G234" s="2"/>
      <c r="H234" s="28">
        <f t="shared" si="31"/>
        <v>0</v>
      </c>
    </row>
    <row r="235" spans="1:8" s="9" customFormat="1" ht="13.8">
      <c r="A235" s="26">
        <v>157</v>
      </c>
      <c r="B235" s="21" t="s">
        <v>227</v>
      </c>
      <c r="C235" s="10"/>
      <c r="D235" s="11" t="s">
        <v>22</v>
      </c>
      <c r="E235" s="22">
        <v>8.9</v>
      </c>
      <c r="F235" s="13">
        <v>3.99</v>
      </c>
      <c r="G235" s="2"/>
      <c r="H235" s="28">
        <f t="shared" si="31"/>
        <v>0</v>
      </c>
    </row>
    <row r="236" spans="1:8" s="9" customFormat="1" ht="13.8">
      <c r="A236" s="26">
        <v>158</v>
      </c>
      <c r="B236" s="21" t="s">
        <v>228</v>
      </c>
      <c r="C236" s="10"/>
      <c r="D236" s="11" t="s">
        <v>30</v>
      </c>
      <c r="E236" s="22">
        <v>7.95</v>
      </c>
      <c r="F236" s="13">
        <v>2.99</v>
      </c>
      <c r="G236" s="2"/>
      <c r="H236" s="28">
        <f t="shared" si="31"/>
        <v>0</v>
      </c>
    </row>
    <row r="237" spans="1:8" s="9" customFormat="1" ht="13.8">
      <c r="A237" s="26">
        <v>159</v>
      </c>
      <c r="B237" s="21" t="s">
        <v>229</v>
      </c>
      <c r="C237" s="10"/>
      <c r="D237" s="11" t="s">
        <v>30</v>
      </c>
      <c r="E237" s="22">
        <v>8.9</v>
      </c>
      <c r="F237" s="13">
        <v>3.99</v>
      </c>
      <c r="G237" s="2"/>
      <c r="H237" s="28">
        <f t="shared" si="31"/>
        <v>0</v>
      </c>
    </row>
    <row r="238" spans="1:8" s="9" customFormat="1" ht="13.8">
      <c r="A238" s="26">
        <v>160</v>
      </c>
      <c r="B238" s="21" t="s">
        <v>230</v>
      </c>
      <c r="C238" s="10"/>
      <c r="D238" s="11" t="s">
        <v>30</v>
      </c>
      <c r="E238" s="22">
        <v>11.9</v>
      </c>
      <c r="F238" s="13">
        <v>6.99</v>
      </c>
      <c r="G238" s="2"/>
      <c r="H238" s="28">
        <f t="shared" si="31"/>
        <v>0</v>
      </c>
    </row>
    <row r="239" spans="1:8" s="9" customFormat="1" ht="13.8">
      <c r="A239" s="26">
        <v>161</v>
      </c>
      <c r="B239" s="21" t="s">
        <v>231</v>
      </c>
      <c r="C239" s="10"/>
      <c r="D239" s="11" t="s">
        <v>30</v>
      </c>
      <c r="E239" s="22">
        <v>15.9</v>
      </c>
      <c r="F239" s="13">
        <v>9.9</v>
      </c>
      <c r="G239" s="2"/>
      <c r="H239" s="28">
        <f t="shared" si="31"/>
        <v>0</v>
      </c>
    </row>
    <row r="240" spans="1:8">
      <c r="A240" s="48"/>
      <c r="B240" s="39" t="s">
        <v>232</v>
      </c>
      <c r="C240" s="44"/>
      <c r="D240" s="45"/>
      <c r="E240" s="36" t="s">
        <v>26</v>
      </c>
      <c r="F240" s="36" t="s">
        <v>95</v>
      </c>
      <c r="G240" s="49"/>
      <c r="H240" s="51"/>
    </row>
    <row r="241" spans="1:8" s="9" customFormat="1" ht="13.8">
      <c r="A241" s="26">
        <v>162</v>
      </c>
      <c r="B241" s="21" t="s">
        <v>233</v>
      </c>
      <c r="C241" s="10"/>
      <c r="D241" s="11" t="s">
        <v>30</v>
      </c>
      <c r="E241" s="22">
        <v>9.99</v>
      </c>
      <c r="F241" s="13">
        <v>7.99</v>
      </c>
      <c r="G241" s="2"/>
      <c r="H241" s="28">
        <f t="shared" si="31"/>
        <v>0</v>
      </c>
    </row>
    <row r="242" spans="1:8" s="9" customFormat="1" ht="13.8">
      <c r="A242" s="26">
        <v>163</v>
      </c>
      <c r="B242" s="21" t="s">
        <v>234</v>
      </c>
      <c r="C242" s="10"/>
      <c r="D242" s="11" t="s">
        <v>30</v>
      </c>
      <c r="E242" s="22">
        <v>5.99</v>
      </c>
      <c r="F242" s="13">
        <v>3.99</v>
      </c>
      <c r="G242" s="2"/>
      <c r="H242" s="28">
        <f t="shared" si="31"/>
        <v>0</v>
      </c>
    </row>
    <row r="243" spans="1:8" s="9" customFormat="1" ht="13.8">
      <c r="A243" s="26">
        <v>164</v>
      </c>
      <c r="B243" s="21" t="s">
        <v>235</v>
      </c>
      <c r="C243" s="10"/>
      <c r="D243" s="11" t="s">
        <v>22</v>
      </c>
      <c r="E243" s="22">
        <v>9.9</v>
      </c>
      <c r="F243" s="13">
        <v>4.99</v>
      </c>
      <c r="G243" s="2"/>
      <c r="H243" s="28">
        <f t="shared" si="31"/>
        <v>0</v>
      </c>
    </row>
    <row r="244" spans="1:8" s="9" customFormat="1" ht="13.8">
      <c r="A244" s="26">
        <v>165</v>
      </c>
      <c r="B244" s="21" t="s">
        <v>236</v>
      </c>
      <c r="C244" s="10"/>
      <c r="D244" s="11" t="s">
        <v>22</v>
      </c>
      <c r="E244" s="22">
        <v>12.9</v>
      </c>
      <c r="F244" s="13">
        <v>4.99</v>
      </c>
      <c r="G244" s="2"/>
      <c r="H244" s="28">
        <f t="shared" si="31"/>
        <v>0</v>
      </c>
    </row>
    <row r="245" spans="1:8" s="9" customFormat="1" ht="13.8">
      <c r="A245" s="26">
        <v>166</v>
      </c>
      <c r="B245" s="21" t="s">
        <v>237</v>
      </c>
      <c r="C245" s="10"/>
      <c r="D245" s="11" t="s">
        <v>35</v>
      </c>
      <c r="E245" s="22">
        <v>5.99</v>
      </c>
      <c r="F245" s="13">
        <v>3.99</v>
      </c>
      <c r="G245" s="2"/>
      <c r="H245" s="28">
        <f t="shared" si="31"/>
        <v>0</v>
      </c>
    </row>
    <row r="246" spans="1:8" ht="14.4" customHeight="1">
      <c r="A246" s="127" t="s">
        <v>12</v>
      </c>
      <c r="B246" s="128" t="s">
        <v>13</v>
      </c>
      <c r="C246" s="128"/>
      <c r="D246" s="119" t="s">
        <v>14</v>
      </c>
      <c r="E246" s="120" t="s">
        <v>15</v>
      </c>
      <c r="F246" s="120" t="s">
        <v>64</v>
      </c>
      <c r="G246" s="121" t="s">
        <v>65</v>
      </c>
      <c r="H246" s="122" t="s">
        <v>17</v>
      </c>
    </row>
    <row r="247" spans="1:8" ht="14.4" customHeight="1">
      <c r="A247" s="127"/>
      <c r="B247" s="128"/>
      <c r="C247" s="128"/>
      <c r="D247" s="119"/>
      <c r="E247" s="120"/>
      <c r="F247" s="120"/>
      <c r="G247" s="121"/>
      <c r="H247" s="122"/>
    </row>
    <row r="248" spans="1:8">
      <c r="A248" s="48"/>
      <c r="B248" s="39" t="s">
        <v>238</v>
      </c>
      <c r="C248" s="44"/>
      <c r="D248" s="45"/>
      <c r="E248" s="36" t="s">
        <v>26</v>
      </c>
      <c r="F248" s="36" t="s">
        <v>95</v>
      </c>
      <c r="G248" s="49"/>
      <c r="H248" s="51"/>
    </row>
    <row r="249" spans="1:8" s="9" customFormat="1" ht="13.8">
      <c r="A249" s="26">
        <v>168</v>
      </c>
      <c r="B249" s="21" t="s">
        <v>239</v>
      </c>
      <c r="C249" s="10"/>
      <c r="D249" s="11" t="s">
        <v>22</v>
      </c>
      <c r="E249" s="22">
        <v>8.99</v>
      </c>
      <c r="F249" s="13">
        <v>4.99</v>
      </c>
      <c r="G249" s="2"/>
      <c r="H249" s="28">
        <f t="shared" ref="H249:H286" si="32">(F249*6)*G249</f>
        <v>0</v>
      </c>
    </row>
    <row r="250" spans="1:8" s="9" customFormat="1" ht="13.8">
      <c r="A250" s="26">
        <v>169</v>
      </c>
      <c r="B250" s="21" t="s">
        <v>240</v>
      </c>
      <c r="C250" s="10"/>
      <c r="D250" s="11" t="s">
        <v>22</v>
      </c>
      <c r="E250" s="22">
        <v>9.9</v>
      </c>
      <c r="F250" s="13">
        <v>3.99</v>
      </c>
      <c r="G250" s="2"/>
      <c r="H250" s="28">
        <f t="shared" si="32"/>
        <v>0</v>
      </c>
    </row>
    <row r="251" spans="1:8" s="9" customFormat="1" ht="13.8">
      <c r="A251" s="26">
        <v>170</v>
      </c>
      <c r="B251" s="21" t="s">
        <v>241</v>
      </c>
      <c r="C251" s="10"/>
      <c r="D251" s="11" t="s">
        <v>22</v>
      </c>
      <c r="E251" s="22">
        <v>12.9</v>
      </c>
      <c r="F251" s="13">
        <v>7.99</v>
      </c>
      <c r="G251" s="2"/>
      <c r="H251" s="28">
        <f t="shared" si="32"/>
        <v>0</v>
      </c>
    </row>
    <row r="252" spans="1:8" s="9" customFormat="1" ht="13.8">
      <c r="A252" s="26">
        <v>171</v>
      </c>
      <c r="B252" s="21" t="s">
        <v>242</v>
      </c>
      <c r="C252" s="10"/>
      <c r="D252" s="11" t="s">
        <v>22</v>
      </c>
      <c r="E252" s="22">
        <v>11.9</v>
      </c>
      <c r="F252" s="13">
        <v>6.99</v>
      </c>
      <c r="G252" s="2"/>
      <c r="H252" s="28">
        <f t="shared" si="32"/>
        <v>0</v>
      </c>
    </row>
    <row r="253" spans="1:8" s="9" customFormat="1" ht="13.8">
      <c r="A253" s="26">
        <v>172</v>
      </c>
      <c r="B253" s="21" t="s">
        <v>243</v>
      </c>
      <c r="C253" s="10"/>
      <c r="D253" s="11" t="s">
        <v>22</v>
      </c>
      <c r="E253" s="22">
        <v>23.5</v>
      </c>
      <c r="F253" s="13">
        <v>9.9</v>
      </c>
      <c r="G253" s="2"/>
      <c r="H253" s="28">
        <f t="shared" si="32"/>
        <v>0</v>
      </c>
    </row>
    <row r="254" spans="1:8" s="9" customFormat="1" ht="13.8">
      <c r="A254" s="26">
        <v>174</v>
      </c>
      <c r="B254" s="21" t="s">
        <v>244</v>
      </c>
      <c r="C254" s="10"/>
      <c r="D254" s="11" t="s">
        <v>22</v>
      </c>
      <c r="E254" s="22">
        <v>12</v>
      </c>
      <c r="F254" s="13">
        <v>5.99</v>
      </c>
      <c r="G254" s="2"/>
      <c r="H254" s="28">
        <f t="shared" si="32"/>
        <v>0</v>
      </c>
    </row>
    <row r="255" spans="1:8" s="9" customFormat="1" ht="13.8">
      <c r="A255" s="26">
        <v>175</v>
      </c>
      <c r="B255" s="21" t="s">
        <v>245</v>
      </c>
      <c r="C255" s="10"/>
      <c r="D255" s="11" t="s">
        <v>22</v>
      </c>
      <c r="E255" s="22">
        <v>15</v>
      </c>
      <c r="F255" s="13">
        <v>9.9</v>
      </c>
      <c r="G255" s="2"/>
      <c r="H255" s="28">
        <f t="shared" si="32"/>
        <v>0</v>
      </c>
    </row>
    <row r="256" spans="1:8" s="9" customFormat="1" ht="13.8">
      <c r="A256" s="26">
        <v>176</v>
      </c>
      <c r="B256" s="21" t="s">
        <v>246</v>
      </c>
      <c r="C256" s="10"/>
      <c r="D256" s="11" t="s">
        <v>22</v>
      </c>
      <c r="E256" s="22">
        <v>22</v>
      </c>
      <c r="F256" s="13">
        <v>16.899999999999999</v>
      </c>
      <c r="G256" s="2"/>
      <c r="H256" s="28">
        <f t="shared" si="32"/>
        <v>0</v>
      </c>
    </row>
    <row r="257" spans="1:8" s="9" customFormat="1" ht="13.8">
      <c r="A257" s="26">
        <v>177</v>
      </c>
      <c r="B257" s="21" t="s">
        <v>247</v>
      </c>
      <c r="C257" s="10"/>
      <c r="D257" s="11" t="s">
        <v>22</v>
      </c>
      <c r="E257" s="22">
        <v>27.5</v>
      </c>
      <c r="F257" s="13">
        <v>13.9</v>
      </c>
      <c r="G257" s="2"/>
      <c r="H257" s="28">
        <f t="shared" si="32"/>
        <v>0</v>
      </c>
    </row>
    <row r="258" spans="1:8" s="9" customFormat="1" ht="13.8">
      <c r="A258" s="26">
        <v>178</v>
      </c>
      <c r="B258" s="21" t="s">
        <v>248</v>
      </c>
      <c r="C258" s="10"/>
      <c r="D258" s="11" t="s">
        <v>22</v>
      </c>
      <c r="E258" s="22">
        <v>11.99</v>
      </c>
      <c r="F258" s="13">
        <v>5.99</v>
      </c>
      <c r="G258" s="2"/>
      <c r="H258" s="28">
        <f t="shared" si="32"/>
        <v>0</v>
      </c>
    </row>
    <row r="259" spans="1:8">
      <c r="A259" s="48"/>
      <c r="B259" s="39" t="s">
        <v>249</v>
      </c>
      <c r="C259" s="44"/>
      <c r="D259" s="45"/>
      <c r="E259" s="36" t="s">
        <v>26</v>
      </c>
      <c r="F259" s="36" t="s">
        <v>95</v>
      </c>
      <c r="G259" s="49"/>
      <c r="H259" s="51"/>
    </row>
    <row r="260" spans="1:8" s="9" customFormat="1" ht="13.8">
      <c r="A260" s="26">
        <v>180</v>
      </c>
      <c r="B260" s="21" t="s">
        <v>250</v>
      </c>
      <c r="C260" s="10"/>
      <c r="D260" s="11" t="s">
        <v>22</v>
      </c>
      <c r="E260" s="22">
        <v>19.899999999999999</v>
      </c>
      <c r="F260" s="13">
        <v>9.99</v>
      </c>
      <c r="G260" s="2"/>
      <c r="H260" s="28">
        <f t="shared" si="32"/>
        <v>0</v>
      </c>
    </row>
    <row r="261" spans="1:8" s="9" customFormat="1" ht="13.8">
      <c r="A261" s="26">
        <v>181</v>
      </c>
      <c r="B261" s="21" t="s">
        <v>251</v>
      </c>
      <c r="C261" s="10"/>
      <c r="D261" s="11" t="s">
        <v>22</v>
      </c>
      <c r="E261" s="22">
        <v>11.9</v>
      </c>
      <c r="F261" s="13">
        <v>5.99</v>
      </c>
      <c r="G261" s="2"/>
      <c r="H261" s="28">
        <f t="shared" si="32"/>
        <v>0</v>
      </c>
    </row>
    <row r="262" spans="1:8" s="9" customFormat="1" ht="13.8">
      <c r="A262" s="26">
        <v>182</v>
      </c>
      <c r="B262" s="21" t="s">
        <v>252</v>
      </c>
      <c r="C262" s="10"/>
      <c r="D262" s="11" t="s">
        <v>22</v>
      </c>
      <c r="E262" s="22">
        <v>11.9</v>
      </c>
      <c r="F262" s="13">
        <v>6.99</v>
      </c>
      <c r="G262" s="2"/>
      <c r="H262" s="28">
        <f t="shared" si="32"/>
        <v>0</v>
      </c>
    </row>
    <row r="263" spans="1:8" s="9" customFormat="1" ht="13.8">
      <c r="A263" s="26">
        <v>183</v>
      </c>
      <c r="B263" s="21" t="s">
        <v>253</v>
      </c>
      <c r="C263" s="10"/>
      <c r="D263" s="11" t="s">
        <v>22</v>
      </c>
      <c r="E263" s="22">
        <v>15.9</v>
      </c>
      <c r="F263" s="13">
        <v>9.99</v>
      </c>
      <c r="G263" s="2"/>
      <c r="H263" s="28">
        <f t="shared" si="32"/>
        <v>0</v>
      </c>
    </row>
    <row r="264" spans="1:8" s="9" customFormat="1" ht="13.8">
      <c r="A264" s="26">
        <v>184</v>
      </c>
      <c r="B264" s="21" t="s">
        <v>254</v>
      </c>
      <c r="C264" s="10"/>
      <c r="D264" s="11" t="s">
        <v>22</v>
      </c>
      <c r="E264" s="22">
        <v>18.899999999999999</v>
      </c>
      <c r="F264" s="13">
        <v>12.9</v>
      </c>
      <c r="G264" s="2"/>
      <c r="H264" s="28">
        <f t="shared" si="32"/>
        <v>0</v>
      </c>
    </row>
    <row r="265" spans="1:8" s="9" customFormat="1" ht="13.8">
      <c r="A265" s="26">
        <v>185</v>
      </c>
      <c r="B265" s="21" t="s">
        <v>255</v>
      </c>
      <c r="C265" s="10"/>
      <c r="D265" s="11" t="s">
        <v>22</v>
      </c>
      <c r="E265" s="22">
        <v>8.9</v>
      </c>
      <c r="F265" s="13">
        <v>3.99</v>
      </c>
      <c r="G265" s="2"/>
      <c r="H265" s="28">
        <f t="shared" si="32"/>
        <v>0</v>
      </c>
    </row>
    <row r="266" spans="1:8" s="9" customFormat="1" ht="13.8">
      <c r="A266" s="26">
        <v>186</v>
      </c>
      <c r="B266" s="21" t="s">
        <v>256</v>
      </c>
      <c r="C266" s="10"/>
      <c r="D266" s="11" t="s">
        <v>22</v>
      </c>
      <c r="E266" s="22">
        <v>9.9</v>
      </c>
      <c r="F266" s="13">
        <v>4.99</v>
      </c>
      <c r="G266" s="2"/>
      <c r="H266" s="28">
        <f t="shared" si="32"/>
        <v>0</v>
      </c>
    </row>
    <row r="267" spans="1:8" s="9" customFormat="1" ht="13.8">
      <c r="A267" s="26">
        <v>187</v>
      </c>
      <c r="B267" s="21" t="s">
        <v>257</v>
      </c>
      <c r="C267" s="10"/>
      <c r="D267" s="11" t="s">
        <v>22</v>
      </c>
      <c r="E267" s="22">
        <v>16.899999999999999</v>
      </c>
      <c r="F267" s="13">
        <v>9.9</v>
      </c>
      <c r="G267" s="2"/>
      <c r="H267" s="28">
        <f t="shared" si="32"/>
        <v>0</v>
      </c>
    </row>
    <row r="268" spans="1:8" s="9" customFormat="1" ht="13.8">
      <c r="A268" s="26">
        <v>188</v>
      </c>
      <c r="B268" s="21" t="s">
        <v>258</v>
      </c>
      <c r="C268" s="10"/>
      <c r="D268" s="11" t="s">
        <v>22</v>
      </c>
      <c r="E268" s="22">
        <v>19.899999999999999</v>
      </c>
      <c r="F268" s="13">
        <v>12.9</v>
      </c>
      <c r="G268" s="2"/>
      <c r="H268" s="28">
        <f t="shared" si="32"/>
        <v>0</v>
      </c>
    </row>
    <row r="269" spans="1:8">
      <c r="A269" s="48"/>
      <c r="B269" s="39" t="s">
        <v>259</v>
      </c>
      <c r="C269" s="44"/>
      <c r="D269" s="45"/>
      <c r="E269" s="36" t="s">
        <v>26</v>
      </c>
      <c r="F269" s="36" t="s">
        <v>95</v>
      </c>
      <c r="G269" s="49"/>
      <c r="H269" s="51"/>
    </row>
    <row r="270" spans="1:8" s="9" customFormat="1" ht="13.8">
      <c r="A270" s="26">
        <v>190</v>
      </c>
      <c r="B270" s="21" t="s">
        <v>260</v>
      </c>
      <c r="C270" s="10"/>
      <c r="D270" s="11" t="s">
        <v>22</v>
      </c>
      <c r="E270" s="22">
        <v>19.899999999999999</v>
      </c>
      <c r="F270" s="13">
        <v>14.9</v>
      </c>
      <c r="G270" s="2"/>
      <c r="H270" s="28">
        <f t="shared" si="32"/>
        <v>0</v>
      </c>
    </row>
    <row r="271" spans="1:8" s="9" customFormat="1" ht="13.8">
      <c r="A271" s="26">
        <v>191</v>
      </c>
      <c r="B271" s="21" t="s">
        <v>261</v>
      </c>
      <c r="C271" s="10"/>
      <c r="D271" s="11" t="s">
        <v>22</v>
      </c>
      <c r="E271" s="22">
        <v>27.9</v>
      </c>
      <c r="F271" s="13">
        <v>16.899999999999999</v>
      </c>
      <c r="G271" s="2"/>
      <c r="H271" s="28">
        <f t="shared" si="32"/>
        <v>0</v>
      </c>
    </row>
    <row r="272" spans="1:8" s="9" customFormat="1" ht="13.8">
      <c r="A272" s="26">
        <v>192</v>
      </c>
      <c r="B272" s="21" t="s">
        <v>262</v>
      </c>
      <c r="C272" s="10"/>
      <c r="D272" s="11" t="s">
        <v>22</v>
      </c>
      <c r="E272" s="22">
        <v>27.9</v>
      </c>
      <c r="F272" s="13">
        <v>19.899999999999999</v>
      </c>
      <c r="G272" s="2"/>
      <c r="H272" s="28">
        <f t="shared" si="32"/>
        <v>0</v>
      </c>
    </row>
    <row r="273" spans="1:8" s="9" customFormat="1" ht="13.8">
      <c r="A273" s="26">
        <v>193</v>
      </c>
      <c r="B273" s="21" t="s">
        <v>263</v>
      </c>
      <c r="C273" s="10"/>
      <c r="D273" s="11" t="s">
        <v>22</v>
      </c>
      <c r="E273" s="22">
        <v>39</v>
      </c>
      <c r="F273" s="13">
        <v>24.9</v>
      </c>
      <c r="G273" s="2"/>
      <c r="H273" s="28">
        <f t="shared" si="32"/>
        <v>0</v>
      </c>
    </row>
    <row r="274" spans="1:8">
      <c r="A274" s="48"/>
      <c r="B274" s="39" t="s">
        <v>312</v>
      </c>
      <c r="C274" s="44"/>
      <c r="D274" s="45"/>
      <c r="E274" s="36" t="s">
        <v>26</v>
      </c>
      <c r="F274" s="36" t="s">
        <v>95</v>
      </c>
      <c r="G274" s="49"/>
      <c r="H274" s="51"/>
    </row>
    <row r="275" spans="1:8" s="9" customFormat="1" ht="13.8">
      <c r="A275" s="26">
        <v>194</v>
      </c>
      <c r="B275" s="21" t="s">
        <v>264</v>
      </c>
      <c r="C275" s="10"/>
      <c r="D275" s="11" t="s">
        <v>30</v>
      </c>
      <c r="E275" s="22">
        <v>7</v>
      </c>
      <c r="F275" s="13">
        <v>4.95</v>
      </c>
      <c r="G275" s="2"/>
      <c r="H275" s="28">
        <f t="shared" si="32"/>
        <v>0</v>
      </c>
    </row>
    <row r="276" spans="1:8" s="9" customFormat="1" ht="13.8">
      <c r="A276" s="26">
        <v>195</v>
      </c>
      <c r="B276" s="21" t="s">
        <v>265</v>
      </c>
      <c r="C276" s="10"/>
      <c r="D276" s="11" t="s">
        <v>22</v>
      </c>
      <c r="E276" s="22">
        <v>8.5</v>
      </c>
      <c r="F276" s="13">
        <v>5.5</v>
      </c>
      <c r="G276" s="2"/>
      <c r="H276" s="28">
        <f t="shared" si="32"/>
        <v>0</v>
      </c>
    </row>
    <row r="277" spans="1:8" s="9" customFormat="1" ht="13.8">
      <c r="A277" s="26">
        <v>196</v>
      </c>
      <c r="B277" s="21" t="s">
        <v>266</v>
      </c>
      <c r="C277" s="10"/>
      <c r="D277" s="11" t="s">
        <v>30</v>
      </c>
      <c r="E277" s="22">
        <v>12</v>
      </c>
      <c r="F277" s="13">
        <v>8.99</v>
      </c>
      <c r="G277" s="2"/>
      <c r="H277" s="28">
        <f t="shared" si="32"/>
        <v>0</v>
      </c>
    </row>
    <row r="278" spans="1:8" s="9" customFormat="1" ht="13.8">
      <c r="A278" s="26">
        <v>197</v>
      </c>
      <c r="B278" s="21" t="s">
        <v>267</v>
      </c>
      <c r="C278" s="10"/>
      <c r="D278" s="11" t="s">
        <v>22</v>
      </c>
      <c r="E278" s="22">
        <v>11.9</v>
      </c>
      <c r="F278" s="13">
        <v>4.99</v>
      </c>
      <c r="G278" s="2"/>
      <c r="H278" s="28">
        <f t="shared" si="32"/>
        <v>0</v>
      </c>
    </row>
    <row r="279" spans="1:8" s="9" customFormat="1" ht="13.8">
      <c r="A279" s="26">
        <v>198</v>
      </c>
      <c r="B279" s="21" t="s">
        <v>268</v>
      </c>
      <c r="C279" s="10"/>
      <c r="D279" s="11" t="s">
        <v>22</v>
      </c>
      <c r="E279" s="22">
        <v>11.9</v>
      </c>
      <c r="F279" s="13">
        <v>6.99</v>
      </c>
      <c r="G279" s="2"/>
      <c r="H279" s="28">
        <f t="shared" si="32"/>
        <v>0</v>
      </c>
    </row>
    <row r="280" spans="1:8" s="9" customFormat="1" ht="13.8">
      <c r="A280" s="26">
        <v>199</v>
      </c>
      <c r="B280" s="21" t="s">
        <v>269</v>
      </c>
      <c r="C280" s="10"/>
      <c r="D280" s="11" t="s">
        <v>22</v>
      </c>
      <c r="E280" s="22">
        <v>9.5</v>
      </c>
      <c r="F280" s="13">
        <v>5.99</v>
      </c>
      <c r="G280" s="2"/>
      <c r="H280" s="28">
        <f t="shared" si="32"/>
        <v>0</v>
      </c>
    </row>
    <row r="281" spans="1:8" s="9" customFormat="1" ht="13.8">
      <c r="A281" s="26">
        <v>200</v>
      </c>
      <c r="B281" s="21" t="s">
        <v>270</v>
      </c>
      <c r="C281" s="10"/>
      <c r="D281" s="11" t="s">
        <v>22</v>
      </c>
      <c r="E281" s="22">
        <v>12</v>
      </c>
      <c r="F281" s="13">
        <v>4.99</v>
      </c>
      <c r="G281" s="2"/>
      <c r="H281" s="28">
        <f t="shared" si="32"/>
        <v>0</v>
      </c>
    </row>
    <row r="282" spans="1:8" s="9" customFormat="1" ht="13.8">
      <c r="A282" s="26">
        <v>201</v>
      </c>
      <c r="B282" s="21" t="s">
        <v>271</v>
      </c>
      <c r="C282" s="10"/>
      <c r="D282" s="11" t="s">
        <v>35</v>
      </c>
      <c r="E282" s="22">
        <v>11.9</v>
      </c>
      <c r="F282" s="13">
        <v>3.99</v>
      </c>
      <c r="G282" s="2"/>
      <c r="H282" s="28">
        <f t="shared" si="32"/>
        <v>0</v>
      </c>
    </row>
    <row r="283" spans="1:8" s="9" customFormat="1" ht="13.8">
      <c r="A283" s="26">
        <v>202</v>
      </c>
      <c r="B283" s="21" t="s">
        <v>272</v>
      </c>
      <c r="C283" s="10"/>
      <c r="D283" s="11" t="s">
        <v>30</v>
      </c>
      <c r="E283" s="22">
        <v>7.99</v>
      </c>
      <c r="F283" s="13">
        <v>5.99</v>
      </c>
      <c r="G283" s="2"/>
      <c r="H283" s="28">
        <f t="shared" si="32"/>
        <v>0</v>
      </c>
    </row>
    <row r="284" spans="1:8" s="9" customFormat="1" ht="13.8">
      <c r="A284" s="26">
        <v>203</v>
      </c>
      <c r="B284" s="21" t="s">
        <v>273</v>
      </c>
      <c r="C284" s="10"/>
      <c r="D284" s="11" t="s">
        <v>30</v>
      </c>
      <c r="E284" s="22">
        <v>8.9</v>
      </c>
      <c r="F284" s="13">
        <v>4.99</v>
      </c>
      <c r="G284" s="2"/>
      <c r="H284" s="28">
        <f t="shared" si="32"/>
        <v>0</v>
      </c>
    </row>
    <row r="285" spans="1:8" s="9" customFormat="1" ht="13.8">
      <c r="A285" s="26">
        <v>204</v>
      </c>
      <c r="B285" s="21" t="s">
        <v>274</v>
      </c>
      <c r="C285" s="10"/>
      <c r="D285" s="11" t="s">
        <v>22</v>
      </c>
      <c r="E285" s="22">
        <v>8.9</v>
      </c>
      <c r="F285" s="13">
        <v>4.99</v>
      </c>
      <c r="G285" s="2"/>
      <c r="H285" s="28">
        <f t="shared" si="32"/>
        <v>0</v>
      </c>
    </row>
    <row r="286" spans="1:8" s="9" customFormat="1" ht="13.8">
      <c r="A286" s="26">
        <v>205</v>
      </c>
      <c r="B286" s="21" t="s">
        <v>275</v>
      </c>
      <c r="C286" s="10"/>
      <c r="D286" s="11" t="s">
        <v>30</v>
      </c>
      <c r="E286" s="22">
        <v>8.9</v>
      </c>
      <c r="F286" s="13">
        <v>3.99</v>
      </c>
      <c r="G286" s="2"/>
      <c r="H286" s="28">
        <f t="shared" si="32"/>
        <v>0</v>
      </c>
    </row>
    <row r="287" spans="1:8" ht="14.4" customHeight="1">
      <c r="A287" s="127" t="s">
        <v>12</v>
      </c>
      <c r="B287" s="128" t="s">
        <v>13</v>
      </c>
      <c r="C287" s="128"/>
      <c r="D287" s="119" t="s">
        <v>14</v>
      </c>
      <c r="E287" s="120" t="s">
        <v>15</v>
      </c>
      <c r="F287" s="120" t="s">
        <v>64</v>
      </c>
      <c r="G287" s="121" t="s">
        <v>65</v>
      </c>
      <c r="H287" s="122" t="s">
        <v>17</v>
      </c>
    </row>
    <row r="288" spans="1:8" ht="14.4" customHeight="1">
      <c r="A288" s="127"/>
      <c r="B288" s="128"/>
      <c r="C288" s="128"/>
      <c r="D288" s="119"/>
      <c r="E288" s="120"/>
      <c r="F288" s="120"/>
      <c r="G288" s="121"/>
      <c r="H288" s="122"/>
    </row>
    <row r="289" spans="1:8">
      <c r="A289" s="48"/>
      <c r="B289" s="39" t="s">
        <v>276</v>
      </c>
      <c r="C289" s="44"/>
      <c r="D289" s="45"/>
      <c r="E289" s="36" t="s">
        <v>26</v>
      </c>
      <c r="F289" s="36" t="s">
        <v>95</v>
      </c>
      <c r="G289" s="49"/>
      <c r="H289" s="51"/>
    </row>
    <row r="290" spans="1:8" s="9" customFormat="1" ht="13.8">
      <c r="A290" s="26">
        <v>206</v>
      </c>
      <c r="B290" s="21" t="s">
        <v>277</v>
      </c>
      <c r="C290" s="10"/>
      <c r="D290" s="11" t="s">
        <v>30</v>
      </c>
      <c r="E290" s="22">
        <v>11.9</v>
      </c>
      <c r="F290" s="13">
        <v>6.99</v>
      </c>
      <c r="G290" s="2"/>
      <c r="H290" s="28">
        <f t="shared" ref="H290:H312" si="33">(F290*6)*G290</f>
        <v>0</v>
      </c>
    </row>
    <row r="291" spans="1:8" s="9" customFormat="1" ht="13.8">
      <c r="A291" s="26">
        <v>207</v>
      </c>
      <c r="B291" s="21" t="s">
        <v>278</v>
      </c>
      <c r="C291" s="10"/>
      <c r="D291" s="11" t="s">
        <v>22</v>
      </c>
      <c r="E291" s="22">
        <v>9.9</v>
      </c>
      <c r="F291" s="13">
        <v>6.99</v>
      </c>
      <c r="G291" s="2"/>
      <c r="H291" s="28">
        <f t="shared" si="33"/>
        <v>0</v>
      </c>
    </row>
    <row r="292" spans="1:8" s="9" customFormat="1" ht="13.8">
      <c r="A292" s="26">
        <v>208</v>
      </c>
      <c r="B292" s="21" t="s">
        <v>279</v>
      </c>
      <c r="C292" s="10"/>
      <c r="D292" s="11" t="s">
        <v>30</v>
      </c>
      <c r="E292" s="22">
        <v>9.5</v>
      </c>
      <c r="F292" s="13">
        <v>3.99</v>
      </c>
      <c r="G292" s="2"/>
      <c r="H292" s="28">
        <f t="shared" si="33"/>
        <v>0</v>
      </c>
    </row>
    <row r="293" spans="1:8">
      <c r="A293" s="48"/>
      <c r="B293" s="39" t="s">
        <v>280</v>
      </c>
      <c r="C293" s="44"/>
      <c r="D293" s="45"/>
      <c r="E293" s="36" t="s">
        <v>26</v>
      </c>
      <c r="F293" s="36" t="s">
        <v>95</v>
      </c>
      <c r="G293" s="49"/>
      <c r="H293" s="51"/>
    </row>
    <row r="294" spans="1:8" s="9" customFormat="1" ht="13.8">
      <c r="A294" s="26">
        <v>210</v>
      </c>
      <c r="B294" s="21" t="s">
        <v>281</v>
      </c>
      <c r="C294" s="10"/>
      <c r="D294" s="11" t="s">
        <v>30</v>
      </c>
      <c r="E294" s="22">
        <v>23.9</v>
      </c>
      <c r="F294" s="13">
        <v>15.9</v>
      </c>
      <c r="G294" s="2"/>
      <c r="H294" s="28">
        <f t="shared" si="33"/>
        <v>0</v>
      </c>
    </row>
    <row r="295" spans="1:8" s="9" customFormat="1" ht="13.8">
      <c r="A295" s="26">
        <v>211</v>
      </c>
      <c r="B295" s="21" t="s">
        <v>282</v>
      </c>
      <c r="C295" s="10"/>
      <c r="D295" s="11" t="s">
        <v>30</v>
      </c>
      <c r="E295" s="22">
        <v>14.9</v>
      </c>
      <c r="F295" s="13">
        <v>8.99</v>
      </c>
      <c r="G295" s="2"/>
      <c r="H295" s="28">
        <f t="shared" si="33"/>
        <v>0</v>
      </c>
    </row>
    <row r="296" spans="1:8" s="9" customFormat="1" ht="13.8">
      <c r="A296" s="26">
        <v>212</v>
      </c>
      <c r="B296" s="21" t="s">
        <v>283</v>
      </c>
      <c r="C296" s="10"/>
      <c r="D296" s="11" t="s">
        <v>35</v>
      </c>
      <c r="E296" s="22">
        <v>6.9</v>
      </c>
      <c r="F296" s="13">
        <v>3.99</v>
      </c>
      <c r="G296" s="2"/>
      <c r="H296" s="28">
        <f t="shared" si="33"/>
        <v>0</v>
      </c>
    </row>
    <row r="297" spans="1:8" s="9" customFormat="1" ht="13.8">
      <c r="A297" s="26">
        <v>213</v>
      </c>
      <c r="B297" s="21" t="s">
        <v>284</v>
      </c>
      <c r="C297" s="10"/>
      <c r="D297" s="11" t="s">
        <v>30</v>
      </c>
      <c r="E297" s="22">
        <v>7.99</v>
      </c>
      <c r="F297" s="13">
        <v>3.99</v>
      </c>
      <c r="G297" s="2"/>
      <c r="H297" s="28">
        <f t="shared" si="33"/>
        <v>0</v>
      </c>
    </row>
    <row r="298" spans="1:8">
      <c r="A298" s="48"/>
      <c r="B298" s="39" t="s">
        <v>285</v>
      </c>
      <c r="C298" s="44"/>
      <c r="D298" s="45"/>
      <c r="E298" s="36" t="s">
        <v>26</v>
      </c>
      <c r="F298" s="36" t="s">
        <v>95</v>
      </c>
      <c r="G298" s="49"/>
      <c r="H298" s="51"/>
    </row>
    <row r="299" spans="1:8" s="9" customFormat="1" ht="13.8">
      <c r="A299" s="26">
        <v>214</v>
      </c>
      <c r="B299" s="21" t="s">
        <v>286</v>
      </c>
      <c r="C299" s="10"/>
      <c r="D299" s="11" t="s">
        <v>22</v>
      </c>
      <c r="E299" s="22">
        <v>8.99</v>
      </c>
      <c r="F299" s="13">
        <v>3.99</v>
      </c>
      <c r="G299" s="2"/>
      <c r="H299" s="28">
        <f t="shared" si="33"/>
        <v>0</v>
      </c>
    </row>
    <row r="300" spans="1:8" s="9" customFormat="1" ht="13.8">
      <c r="A300" s="26">
        <v>215</v>
      </c>
      <c r="B300" s="21" t="s">
        <v>287</v>
      </c>
      <c r="C300" s="10"/>
      <c r="D300" s="11" t="s">
        <v>22</v>
      </c>
      <c r="E300" s="22">
        <v>11.9</v>
      </c>
      <c r="F300" s="13">
        <v>5.99</v>
      </c>
      <c r="G300" s="2"/>
      <c r="H300" s="28">
        <f t="shared" si="33"/>
        <v>0</v>
      </c>
    </row>
    <row r="301" spans="1:8" s="9" customFormat="1" ht="13.8">
      <c r="A301" s="26">
        <v>216</v>
      </c>
      <c r="B301" s="21" t="s">
        <v>288</v>
      </c>
      <c r="C301" s="10"/>
      <c r="D301" s="11" t="s">
        <v>30</v>
      </c>
      <c r="E301" s="22">
        <v>7.99</v>
      </c>
      <c r="F301" s="13">
        <v>4.99</v>
      </c>
      <c r="G301" s="2"/>
      <c r="H301" s="28">
        <f t="shared" si="33"/>
        <v>0</v>
      </c>
    </row>
    <row r="302" spans="1:8" s="9" customFormat="1" ht="13.8">
      <c r="A302" s="26">
        <v>217</v>
      </c>
      <c r="B302" s="21" t="s">
        <v>289</v>
      </c>
      <c r="C302" s="10"/>
      <c r="D302" s="11" t="s">
        <v>30</v>
      </c>
      <c r="E302" s="22">
        <v>7.99</v>
      </c>
      <c r="F302" s="13">
        <v>5.95</v>
      </c>
      <c r="G302" s="2"/>
      <c r="H302" s="28">
        <f t="shared" si="33"/>
        <v>0</v>
      </c>
    </row>
    <row r="303" spans="1:8" s="9" customFormat="1" ht="13.8">
      <c r="A303" s="26">
        <v>219</v>
      </c>
      <c r="B303" s="21" t="s">
        <v>290</v>
      </c>
      <c r="C303" s="10"/>
      <c r="D303" s="11" t="s">
        <v>30</v>
      </c>
      <c r="E303" s="22">
        <v>8.9499999999999993</v>
      </c>
      <c r="F303" s="13">
        <v>4.99</v>
      </c>
      <c r="G303" s="2"/>
      <c r="H303" s="28">
        <f t="shared" si="33"/>
        <v>0</v>
      </c>
    </row>
    <row r="304" spans="1:8" s="9" customFormat="1" ht="13.8">
      <c r="A304" s="26">
        <v>220</v>
      </c>
      <c r="B304" s="21" t="s">
        <v>291</v>
      </c>
      <c r="C304" s="10"/>
      <c r="D304" s="11" t="s">
        <v>30</v>
      </c>
      <c r="E304" s="22">
        <v>18.899999999999999</v>
      </c>
      <c r="F304" s="13">
        <v>12.9</v>
      </c>
      <c r="G304" s="2"/>
      <c r="H304" s="28">
        <f t="shared" si="33"/>
        <v>0</v>
      </c>
    </row>
    <row r="305" spans="1:8" s="9" customFormat="1" ht="13.8">
      <c r="A305" s="26">
        <v>221</v>
      </c>
      <c r="B305" s="21" t="s">
        <v>292</v>
      </c>
      <c r="C305" s="10"/>
      <c r="D305" s="11" t="s">
        <v>30</v>
      </c>
      <c r="E305" s="22">
        <v>8.9499999999999993</v>
      </c>
      <c r="F305" s="13">
        <v>6.99</v>
      </c>
      <c r="G305" s="2"/>
      <c r="H305" s="28">
        <f t="shared" si="33"/>
        <v>0</v>
      </c>
    </row>
    <row r="306" spans="1:8" s="9" customFormat="1" ht="13.8">
      <c r="A306" s="26">
        <v>222</v>
      </c>
      <c r="B306" s="21" t="s">
        <v>293</v>
      </c>
      <c r="C306" s="10"/>
      <c r="D306" s="11" t="s">
        <v>30</v>
      </c>
      <c r="E306" s="22">
        <v>9.9</v>
      </c>
      <c r="F306" s="13">
        <v>7.99</v>
      </c>
      <c r="G306" s="2"/>
      <c r="H306" s="28">
        <f t="shared" si="33"/>
        <v>0</v>
      </c>
    </row>
    <row r="307" spans="1:8" s="9" customFormat="1" ht="13.8">
      <c r="A307" s="26">
        <v>223</v>
      </c>
      <c r="B307" s="21" t="s">
        <v>294</v>
      </c>
      <c r="C307" s="10"/>
      <c r="D307" s="11" t="s">
        <v>30</v>
      </c>
      <c r="E307" s="22">
        <v>18.899999999999999</v>
      </c>
      <c r="F307" s="13">
        <v>13.9</v>
      </c>
      <c r="G307" s="2"/>
      <c r="H307" s="28">
        <f t="shared" si="33"/>
        <v>0</v>
      </c>
    </row>
    <row r="308" spans="1:8" s="9" customFormat="1" ht="13.8">
      <c r="A308" s="26">
        <v>224</v>
      </c>
      <c r="B308" s="21" t="s">
        <v>313</v>
      </c>
      <c r="C308" s="10"/>
      <c r="D308" s="11" t="s">
        <v>30</v>
      </c>
      <c r="E308" s="22">
        <v>21</v>
      </c>
      <c r="F308" s="13">
        <v>17.899999999999999</v>
      </c>
      <c r="G308" s="2"/>
      <c r="H308" s="28">
        <f t="shared" si="33"/>
        <v>0</v>
      </c>
    </row>
    <row r="309" spans="1:8">
      <c r="A309" s="48"/>
      <c r="B309" s="39" t="s">
        <v>295</v>
      </c>
      <c r="C309" s="44"/>
      <c r="D309" s="45"/>
      <c r="E309" s="36" t="s">
        <v>26</v>
      </c>
      <c r="F309" s="36" t="s">
        <v>95</v>
      </c>
      <c r="G309" s="49"/>
      <c r="H309" s="51"/>
    </row>
    <row r="310" spans="1:8" s="9" customFormat="1" ht="13.8">
      <c r="A310" s="26">
        <v>225</v>
      </c>
      <c r="B310" s="21" t="s">
        <v>296</v>
      </c>
      <c r="C310" s="10"/>
      <c r="D310" s="11" t="s">
        <v>30</v>
      </c>
      <c r="E310" s="22">
        <v>9.99</v>
      </c>
      <c r="F310" s="13">
        <v>5.99</v>
      </c>
      <c r="G310" s="2"/>
      <c r="H310" s="28">
        <f t="shared" si="33"/>
        <v>0</v>
      </c>
    </row>
    <row r="311" spans="1:8" s="9" customFormat="1" ht="13.8">
      <c r="A311" s="26">
        <v>226</v>
      </c>
      <c r="B311" s="21" t="s">
        <v>297</v>
      </c>
      <c r="C311" s="10"/>
      <c r="D311" s="11" t="s">
        <v>30</v>
      </c>
      <c r="E311" s="22">
        <v>5.99</v>
      </c>
      <c r="F311" s="13">
        <v>3.99</v>
      </c>
      <c r="G311" s="2"/>
      <c r="H311" s="28">
        <f t="shared" si="33"/>
        <v>0</v>
      </c>
    </row>
    <row r="312" spans="1:8" s="9" customFormat="1" ht="13.8">
      <c r="A312" s="26">
        <v>227</v>
      </c>
      <c r="B312" s="21" t="s">
        <v>298</v>
      </c>
      <c r="C312" s="10"/>
      <c r="D312" s="11" t="s">
        <v>30</v>
      </c>
      <c r="E312" s="22">
        <v>8.99</v>
      </c>
      <c r="F312" s="13">
        <v>4.99</v>
      </c>
      <c r="G312" s="2"/>
      <c r="H312" s="28">
        <f t="shared" si="33"/>
        <v>0</v>
      </c>
    </row>
    <row r="313" spans="1:8" ht="15.6">
      <c r="A313" s="52"/>
      <c r="B313" s="33" t="s">
        <v>17</v>
      </c>
      <c r="C313" s="53"/>
      <c r="D313" s="53"/>
      <c r="E313" s="54"/>
      <c r="F313" s="31"/>
      <c r="G313" s="49"/>
      <c r="H313" s="29">
        <f>H27+SUM(H31:H42)+SUM(H44:H65)+SUM(H69:H95)+SUM(H97:H102)+SUM(H106:H107)+SUM(H109:H113)+SUM(H115:H119)+SUM(H121:H125)+SUM(H127:H131)+SUM(H133:H135)+SUM(H137:H140)+SUM(H142:H144)+SUM(H146:H150)+SUM(H152:H154)+SUM(H156:H163)+SUM(H165:H168)+SUM(H170:H174)+SUM(H176:H181)+SUM(H183:H189)+SUM(H191:H194)+SUM(H198:H204)+SUM(H206:H210)+SUM(H212:H214)+SUM(H216:H218)+SUM(H220:H227)+SUM(H229:H231)+SUM(H233:H239)+SUM(H241:H245)+SUM(H249:H258)+SUM(H260:H268)+SUM(H270:H273)+SUM(H275:H286)+SUM(H290:H292)+SUM(H294:H297)+SUM(H299:H308)+SUM(H310:H312)</f>
        <v>0</v>
      </c>
    </row>
    <row r="314" spans="1:8" ht="15">
      <c r="A314" s="55" t="s">
        <v>299</v>
      </c>
      <c r="B314" s="56"/>
      <c r="C314" s="56"/>
      <c r="D314" s="56"/>
      <c r="E314" s="56"/>
      <c r="F314" s="56"/>
      <c r="G314" s="56"/>
      <c r="H314" s="57" t="s">
        <v>300</v>
      </c>
    </row>
    <row r="315" spans="1:8" ht="59.25" customHeight="1">
      <c r="A315" s="125" t="s">
        <v>301</v>
      </c>
      <c r="B315" s="126"/>
      <c r="C315" s="126"/>
      <c r="D315" s="126"/>
      <c r="E315" s="126"/>
      <c r="F315" s="126"/>
      <c r="G315" s="126"/>
      <c r="H315" s="126"/>
    </row>
    <row r="316" spans="1:8" ht="15">
      <c r="A316" s="58" t="s">
        <v>302</v>
      </c>
      <c r="B316" s="58"/>
      <c r="C316" s="58"/>
      <c r="D316" s="58"/>
      <c r="E316" s="58"/>
      <c r="F316" s="58"/>
      <c r="G316" s="58"/>
      <c r="H316" s="59" t="s">
        <v>303</v>
      </c>
    </row>
    <row r="317" spans="1:8" ht="15.6" thickBot="1">
      <c r="A317" s="55" t="s">
        <v>304</v>
      </c>
      <c r="B317" s="60"/>
      <c r="C317" s="58"/>
      <c r="D317" s="60"/>
      <c r="E317" s="61" t="s">
        <v>305</v>
      </c>
      <c r="F317" s="62"/>
      <c r="G317" s="62"/>
      <c r="H317" s="63" t="s">
        <v>306</v>
      </c>
    </row>
  </sheetData>
  <sheetProtection formatCells="0" formatColumns="0" formatRows="0" insertColumns="0" insertRows="0" insertHyperlinks="0" deleteColumns="0" deleteRows="0" selectLockedCells="1" sort="0" autoFilter="0" pivotTables="0"/>
  <protectedRanges>
    <protectedRange sqref="A20:H20" name="coordonnées 1"/>
    <protectedRange sqref="A22:H22" name="coordonnées"/>
    <protectedRange sqref="A15:B17" name="dates de campagne"/>
  </protectedRanges>
  <mergeCells count="118">
    <mergeCell ref="A1:H14"/>
    <mergeCell ref="A15:B17"/>
    <mergeCell ref="C15:H15"/>
    <mergeCell ref="C16:H16"/>
    <mergeCell ref="C17:H17"/>
    <mergeCell ref="A27:A29"/>
    <mergeCell ref="E27:E29"/>
    <mergeCell ref="F27:F29"/>
    <mergeCell ref="G27:G29"/>
    <mergeCell ref="E24:E25"/>
    <mergeCell ref="A20:B20"/>
    <mergeCell ref="C20:D20"/>
    <mergeCell ref="A22:B22"/>
    <mergeCell ref="C22:D22"/>
    <mergeCell ref="E22:H22"/>
    <mergeCell ref="A24:A25"/>
    <mergeCell ref="B24:B25"/>
    <mergeCell ref="C24:C25"/>
    <mergeCell ref="D24:D25"/>
    <mergeCell ref="E20:H20"/>
    <mergeCell ref="E19:H19"/>
    <mergeCell ref="E21:H21"/>
    <mergeCell ref="A23:H23"/>
    <mergeCell ref="F24:F25"/>
    <mergeCell ref="A44:A45"/>
    <mergeCell ref="E44:E45"/>
    <mergeCell ref="F44:F45"/>
    <mergeCell ref="G44:G45"/>
    <mergeCell ref="H44:H45"/>
    <mergeCell ref="A46:A47"/>
    <mergeCell ref="E46:E47"/>
    <mergeCell ref="F46:F47"/>
    <mergeCell ref="G46:G47"/>
    <mergeCell ref="H46:H47"/>
    <mergeCell ref="B66:C67"/>
    <mergeCell ref="A66:A67"/>
    <mergeCell ref="D66:D67"/>
    <mergeCell ref="A62:A63"/>
    <mergeCell ref="E62:E63"/>
    <mergeCell ref="F62:F63"/>
    <mergeCell ref="G62:G63"/>
    <mergeCell ref="A60:A61"/>
    <mergeCell ref="A58:A59"/>
    <mergeCell ref="A64:A65"/>
    <mergeCell ref="F64:F65"/>
    <mergeCell ref="G64:G65"/>
    <mergeCell ref="A48:A49"/>
    <mergeCell ref="E48:E49"/>
    <mergeCell ref="F48:F49"/>
    <mergeCell ref="G48:G49"/>
    <mergeCell ref="H48:H49"/>
    <mergeCell ref="A50:A51"/>
    <mergeCell ref="E50:E51"/>
    <mergeCell ref="F50:F51"/>
    <mergeCell ref="G50:G51"/>
    <mergeCell ref="H50:H51"/>
    <mergeCell ref="G24:G25"/>
    <mergeCell ref="H24:H25"/>
    <mergeCell ref="H27:H29"/>
    <mergeCell ref="H56:H57"/>
    <mergeCell ref="E60:E61"/>
    <mergeCell ref="F60:F61"/>
    <mergeCell ref="G60:G61"/>
    <mergeCell ref="H60:H61"/>
    <mergeCell ref="E56:E57"/>
    <mergeCell ref="F56:F57"/>
    <mergeCell ref="G56:G57"/>
    <mergeCell ref="E58:E59"/>
    <mergeCell ref="F58:F59"/>
    <mergeCell ref="G58:G59"/>
    <mergeCell ref="H58:H59"/>
    <mergeCell ref="A315:H315"/>
    <mergeCell ref="A195:A196"/>
    <mergeCell ref="B195:C196"/>
    <mergeCell ref="D195:D196"/>
    <mergeCell ref="E195:E196"/>
    <mergeCell ref="F195:F196"/>
    <mergeCell ref="G195:G196"/>
    <mergeCell ref="G103:G104"/>
    <mergeCell ref="A103:A104"/>
    <mergeCell ref="B103:C104"/>
    <mergeCell ref="D103:D104"/>
    <mergeCell ref="F103:F104"/>
    <mergeCell ref="E103:E104"/>
    <mergeCell ref="H103:H104"/>
    <mergeCell ref="H287:H288"/>
    <mergeCell ref="A287:A288"/>
    <mergeCell ref="B287:C288"/>
    <mergeCell ref="D287:D288"/>
    <mergeCell ref="E287:E288"/>
    <mergeCell ref="F287:F288"/>
    <mergeCell ref="G287:G288"/>
    <mergeCell ref="H195:H196"/>
    <mergeCell ref="A246:A247"/>
    <mergeCell ref="B246:C247"/>
    <mergeCell ref="D246:D247"/>
    <mergeCell ref="E246:E247"/>
    <mergeCell ref="F246:F247"/>
    <mergeCell ref="G246:G247"/>
    <mergeCell ref="H246:H247"/>
    <mergeCell ref="H64:H65"/>
    <mergeCell ref="G52:G53"/>
    <mergeCell ref="H52:H53"/>
    <mergeCell ref="G54:G55"/>
    <mergeCell ref="H54:H55"/>
    <mergeCell ref="E66:E67"/>
    <mergeCell ref="G66:G67"/>
    <mergeCell ref="H66:H67"/>
    <mergeCell ref="F66:F67"/>
    <mergeCell ref="A52:A53"/>
    <mergeCell ref="E52:E53"/>
    <mergeCell ref="F52:F53"/>
    <mergeCell ref="A54:A55"/>
    <mergeCell ref="E54:E55"/>
    <mergeCell ref="F54:F55"/>
    <mergeCell ref="A56:A57"/>
    <mergeCell ref="H62:H63"/>
    <mergeCell ref="E64:E65"/>
  </mergeCells>
  <phoneticPr fontId="16" type="noConversion"/>
  <dataValidations count="1">
    <dataValidation type="whole" allowBlank="1" showInputMessage="1" showErrorMessage="1" error="Merci de saisir uniquement des nombres entiers" prompt="Merci de saisir uniquement des nombres entiers" sqref="G313 G44 G46 G48 G50 H18 G66 F136:F140 G58 F105:F107 G97:G105 F310:F313 G151 G31:G42 G246:G247 G195:G196 G169 G287:G288 G56 G60 G62 G64 G52:G53 G24:G27 G82:G95 F69:F95" xr:uid="{8D73B8FD-5050-4B26-A73F-CE543C70B0C8}">
      <formula1>1</formula1>
      <formula2>100</formula2>
    </dataValidation>
  </dataValidations>
  <pageMargins left="0.70866141732283472" right="0.70866141732283472" top="0.74803149606299213" bottom="0.74803149606299213" header="0.31496062992125984" footer="0.31496062992125984"/>
  <pageSetup paperSize="9" scale="56" fitToHeight="0" orientation="portrait" r:id="rId1"/>
  <rowBreaks count="3" manualBreakCount="3">
    <brk id="102" max="8" man="1"/>
    <brk id="194" max="8" man="1"/>
    <brk id="28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5D6BE-7B4F-40A9-BF7D-93268405428F}">
  <sheetPr>
    <pageSetUpPr fitToPage="1"/>
  </sheetPr>
  <dimension ref="A1:J315"/>
  <sheetViews>
    <sheetView tabSelected="1" view="pageBreakPreview" topLeftCell="A46" zoomScale="110" zoomScaleNormal="100" zoomScaleSheetLayoutView="110" workbookViewId="0">
      <selection activeCell="G56" sqref="G56:G57"/>
    </sheetView>
  </sheetViews>
  <sheetFormatPr baseColWidth="10" defaultColWidth="10.88671875" defaultRowHeight="14.4"/>
  <cols>
    <col min="1" max="1" width="6.88671875" customWidth="1"/>
    <col min="2" max="2" width="70.44140625" bestFit="1" customWidth="1"/>
    <col min="3" max="3" width="16.5546875" customWidth="1"/>
    <col min="5" max="5" width="16.5546875" bestFit="1" customWidth="1"/>
    <col min="6" max="7" width="10.88671875" style="3"/>
    <col min="8" max="8" width="10.88671875" style="4"/>
  </cols>
  <sheetData>
    <row r="1" spans="1:8">
      <c r="A1" s="130"/>
      <c r="B1" s="131"/>
      <c r="C1" s="131"/>
      <c r="D1" s="131"/>
      <c r="E1" s="131"/>
      <c r="F1" s="131"/>
      <c r="G1" s="131"/>
      <c r="H1" s="131"/>
    </row>
    <row r="2" spans="1:8">
      <c r="A2" s="132"/>
      <c r="B2" s="133"/>
      <c r="C2" s="133"/>
      <c r="D2" s="133"/>
      <c r="E2" s="133"/>
      <c r="F2" s="133"/>
      <c r="G2" s="133"/>
      <c r="H2" s="133"/>
    </row>
    <row r="3" spans="1:8">
      <c r="A3" s="132"/>
      <c r="B3" s="133"/>
      <c r="C3" s="133"/>
      <c r="D3" s="133"/>
      <c r="E3" s="133"/>
      <c r="F3" s="133"/>
      <c r="G3" s="133"/>
      <c r="H3" s="133"/>
    </row>
    <row r="4" spans="1:8">
      <c r="A4" s="132"/>
      <c r="B4" s="133"/>
      <c r="C4" s="133"/>
      <c r="D4" s="133"/>
      <c r="E4" s="133"/>
      <c r="F4" s="133"/>
      <c r="G4" s="133"/>
      <c r="H4" s="133"/>
    </row>
    <row r="5" spans="1:8">
      <c r="A5" s="132"/>
      <c r="B5" s="133"/>
      <c r="C5" s="133"/>
      <c r="D5" s="133"/>
      <c r="E5" s="133"/>
      <c r="F5" s="133"/>
      <c r="G5" s="133"/>
      <c r="H5" s="133"/>
    </row>
    <row r="6" spans="1:8">
      <c r="A6" s="132"/>
      <c r="B6" s="133"/>
      <c r="C6" s="133"/>
      <c r="D6" s="133"/>
      <c r="E6" s="133"/>
      <c r="F6" s="133"/>
      <c r="G6" s="133"/>
      <c r="H6" s="133"/>
    </row>
    <row r="7" spans="1:8">
      <c r="A7" s="132"/>
      <c r="B7" s="133"/>
      <c r="C7" s="133"/>
      <c r="D7" s="133"/>
      <c r="E7" s="133"/>
      <c r="F7" s="133"/>
      <c r="G7" s="133"/>
      <c r="H7" s="133"/>
    </row>
    <row r="8" spans="1:8">
      <c r="A8" s="132"/>
      <c r="B8" s="133"/>
      <c r="C8" s="133"/>
      <c r="D8" s="133"/>
      <c r="E8" s="133"/>
      <c r="F8" s="133"/>
      <c r="G8" s="133"/>
      <c r="H8" s="133"/>
    </row>
    <row r="9" spans="1:8">
      <c r="A9" s="132"/>
      <c r="B9" s="133"/>
      <c r="C9" s="133"/>
      <c r="D9" s="133"/>
      <c r="E9" s="133"/>
      <c r="F9" s="133"/>
      <c r="G9" s="133"/>
      <c r="H9" s="133"/>
    </row>
    <row r="10" spans="1:8">
      <c r="A10" s="132"/>
      <c r="B10" s="133"/>
      <c r="C10" s="133"/>
      <c r="D10" s="133"/>
      <c r="E10" s="133"/>
      <c r="F10" s="133"/>
      <c r="G10" s="133"/>
      <c r="H10" s="133"/>
    </row>
    <row r="11" spans="1:8">
      <c r="A11" s="132"/>
      <c r="B11" s="133"/>
      <c r="C11" s="133"/>
      <c r="D11" s="133"/>
      <c r="E11" s="133"/>
      <c r="F11" s="133"/>
      <c r="G11" s="133"/>
      <c r="H11" s="133"/>
    </row>
    <row r="12" spans="1:8">
      <c r="A12" s="132"/>
      <c r="B12" s="133"/>
      <c r="C12" s="133"/>
      <c r="D12" s="133"/>
      <c r="E12" s="133"/>
      <c r="F12" s="133"/>
      <c r="G12" s="133"/>
      <c r="H12" s="133"/>
    </row>
    <row r="13" spans="1:8">
      <c r="A13" s="132"/>
      <c r="B13" s="133"/>
      <c r="C13" s="133"/>
      <c r="D13" s="133"/>
      <c r="E13" s="133"/>
      <c r="F13" s="133"/>
      <c r="G13" s="133"/>
      <c r="H13" s="133"/>
    </row>
    <row r="14" spans="1:8" ht="6" customHeight="1">
      <c r="A14" s="132"/>
      <c r="B14" s="133"/>
      <c r="C14" s="133"/>
      <c r="D14" s="133"/>
      <c r="E14" s="133"/>
      <c r="F14" s="133"/>
      <c r="G14" s="133"/>
      <c r="H14" s="133"/>
    </row>
    <row r="15" spans="1:8" ht="14.4" customHeight="1">
      <c r="A15" s="134" t="s">
        <v>0</v>
      </c>
      <c r="B15" s="135"/>
      <c r="C15" s="137" t="s">
        <v>1</v>
      </c>
      <c r="D15" s="137"/>
      <c r="E15" s="137"/>
      <c r="F15" s="137"/>
      <c r="G15" s="137"/>
      <c r="H15" s="137"/>
    </row>
    <row r="16" spans="1:8" ht="14.4" customHeight="1">
      <c r="A16" s="136"/>
      <c r="B16" s="135"/>
      <c r="C16" s="137" t="s">
        <v>2</v>
      </c>
      <c r="D16" s="137"/>
      <c r="E16" s="137"/>
      <c r="F16" s="137"/>
      <c r="G16" s="137"/>
      <c r="H16" s="137"/>
    </row>
    <row r="17" spans="1:8" ht="13.5" customHeight="1">
      <c r="A17" s="136"/>
      <c r="B17" s="135"/>
      <c r="C17" s="138" t="s">
        <v>3</v>
      </c>
      <c r="D17" s="138"/>
      <c r="E17" s="138"/>
      <c r="F17" s="138"/>
      <c r="G17" s="138"/>
      <c r="H17" s="138"/>
    </row>
    <row r="18" spans="1:8">
      <c r="A18" s="64" t="s">
        <v>4</v>
      </c>
      <c r="B18" s="65"/>
      <c r="C18" s="65"/>
      <c r="D18" s="65"/>
    </row>
    <row r="19" spans="1:8" ht="17.399999999999999">
      <c r="A19" s="23" t="s">
        <v>5</v>
      </c>
      <c r="B19" s="5"/>
      <c r="C19" s="6" t="s">
        <v>6</v>
      </c>
      <c r="D19" s="5"/>
      <c r="E19" s="156" t="s">
        <v>7</v>
      </c>
      <c r="F19" s="157"/>
      <c r="G19" s="157"/>
      <c r="H19" s="157"/>
    </row>
    <row r="20" spans="1:8" ht="17.399999999999999">
      <c r="A20" s="148"/>
      <c r="B20" s="149"/>
      <c r="C20" s="150"/>
      <c r="D20" s="151"/>
      <c r="E20" s="154"/>
      <c r="F20" s="155"/>
      <c r="G20" s="155"/>
      <c r="H20" s="155"/>
    </row>
    <row r="21" spans="1:8" ht="17.399999999999999">
      <c r="A21" s="24" t="s">
        <v>8</v>
      </c>
      <c r="B21" s="7"/>
      <c r="C21" s="8" t="s">
        <v>9</v>
      </c>
      <c r="D21" s="25"/>
      <c r="E21" s="156" t="s">
        <v>10</v>
      </c>
      <c r="F21" s="157"/>
      <c r="G21" s="157"/>
      <c r="H21" s="157"/>
    </row>
    <row r="22" spans="1:8">
      <c r="A22" s="152"/>
      <c r="B22" s="153"/>
      <c r="C22" s="153"/>
      <c r="D22" s="153"/>
      <c r="E22" s="153"/>
      <c r="F22" s="153"/>
      <c r="G22" s="153"/>
      <c r="H22" s="153"/>
    </row>
    <row r="23" spans="1:8" ht="15.6">
      <c r="A23" s="158" t="s">
        <v>11</v>
      </c>
      <c r="B23" s="159"/>
      <c r="C23" s="159"/>
      <c r="D23" s="159"/>
      <c r="E23" s="159"/>
      <c r="F23" s="159"/>
      <c r="G23" s="159"/>
      <c r="H23" s="160"/>
    </row>
    <row r="24" spans="1:8">
      <c r="A24" s="127" t="s">
        <v>12</v>
      </c>
      <c r="B24" s="128" t="s">
        <v>13</v>
      </c>
      <c r="C24" s="119" t="s">
        <v>14</v>
      </c>
      <c r="D24" s="128" t="s">
        <v>15</v>
      </c>
      <c r="E24" s="147"/>
      <c r="F24" s="120"/>
      <c r="G24" s="121" t="s">
        <v>16</v>
      </c>
      <c r="H24" s="122" t="s">
        <v>17</v>
      </c>
    </row>
    <row r="25" spans="1:8">
      <c r="A25" s="127"/>
      <c r="B25" s="128"/>
      <c r="C25" s="119"/>
      <c r="D25" s="128"/>
      <c r="E25" s="147"/>
      <c r="F25" s="120"/>
      <c r="G25" s="121"/>
      <c r="H25" s="122"/>
    </row>
    <row r="26" spans="1:8" s="72" customFormat="1" ht="15.6">
      <c r="A26" s="66"/>
      <c r="B26" s="33" t="s">
        <v>18</v>
      </c>
      <c r="C26" s="67"/>
      <c r="D26" s="68"/>
      <c r="E26" s="69" t="s">
        <v>19</v>
      </c>
      <c r="F26" s="69" t="s">
        <v>20</v>
      </c>
      <c r="G26" s="70"/>
      <c r="H26" s="71"/>
    </row>
    <row r="27" spans="1:8" s="72" customFormat="1" ht="15.6">
      <c r="A27" s="169">
        <v>1</v>
      </c>
      <c r="B27" s="73" t="s">
        <v>21</v>
      </c>
      <c r="C27" s="74" t="s">
        <v>22</v>
      </c>
      <c r="D27" s="75">
        <v>8.99</v>
      </c>
      <c r="E27" s="163">
        <v>2.99</v>
      </c>
      <c r="F27" s="173">
        <f>D27*6</f>
        <v>53.94</v>
      </c>
      <c r="G27" s="165"/>
      <c r="H27" s="167">
        <f>F27*G27</f>
        <v>0</v>
      </c>
    </row>
    <row r="28" spans="1:8" s="72" customFormat="1" ht="15.6">
      <c r="A28" s="170"/>
      <c r="B28" s="73" t="s">
        <v>23</v>
      </c>
      <c r="C28" s="74" t="s">
        <v>22</v>
      </c>
      <c r="D28" s="75">
        <v>8.99</v>
      </c>
      <c r="E28" s="172"/>
      <c r="F28" s="174"/>
      <c r="G28" s="176"/>
      <c r="H28" s="177"/>
    </row>
    <row r="29" spans="1:8" s="72" customFormat="1" ht="15.6">
      <c r="A29" s="171"/>
      <c r="B29" s="73" t="s">
        <v>24</v>
      </c>
      <c r="C29" s="74" t="s">
        <v>22</v>
      </c>
      <c r="D29" s="75">
        <v>8.99</v>
      </c>
      <c r="E29" s="164"/>
      <c r="F29" s="175"/>
      <c r="G29" s="166"/>
      <c r="H29" s="168"/>
    </row>
    <row r="30" spans="1:8" s="72" customFormat="1" ht="15.6">
      <c r="A30" s="66"/>
      <c r="B30" s="33" t="s">
        <v>25</v>
      </c>
      <c r="C30" s="33"/>
      <c r="D30" s="76" t="s">
        <v>26</v>
      </c>
      <c r="E30" s="69" t="s">
        <v>19</v>
      </c>
      <c r="F30" s="69" t="s">
        <v>20</v>
      </c>
      <c r="G30" s="77" t="s">
        <v>27</v>
      </c>
      <c r="H30" s="78"/>
    </row>
    <row r="31" spans="1:8" s="72" customFormat="1" ht="15.6">
      <c r="A31" s="79">
        <v>32</v>
      </c>
      <c r="B31" s="73" t="s">
        <v>28</v>
      </c>
      <c r="C31" s="74" t="s">
        <v>22</v>
      </c>
      <c r="D31" s="75">
        <v>11.9</v>
      </c>
      <c r="E31" s="80">
        <v>5.99</v>
      </c>
      <c r="F31" s="81">
        <f>D31*6</f>
        <v>71.400000000000006</v>
      </c>
      <c r="G31" s="82"/>
      <c r="H31" s="83">
        <f>F31*G31</f>
        <v>0</v>
      </c>
    </row>
    <row r="32" spans="1:8" s="72" customFormat="1" ht="15.6">
      <c r="A32" s="79">
        <v>41</v>
      </c>
      <c r="B32" s="73" t="s">
        <v>29</v>
      </c>
      <c r="C32" s="74" t="s">
        <v>30</v>
      </c>
      <c r="D32" s="75">
        <v>9.9</v>
      </c>
      <c r="E32" s="80">
        <v>4.99</v>
      </c>
      <c r="F32" s="81">
        <f t="shared" ref="F32:F42" si="0">D32*6</f>
        <v>59.400000000000006</v>
      </c>
      <c r="G32" s="82"/>
      <c r="H32" s="83">
        <f t="shared" ref="H32:H42" si="1">F32*G32</f>
        <v>0</v>
      </c>
    </row>
    <row r="33" spans="1:8" s="72" customFormat="1" ht="15.6">
      <c r="A33" s="79">
        <v>52</v>
      </c>
      <c r="B33" s="73" t="s">
        <v>307</v>
      </c>
      <c r="C33" s="74" t="s">
        <v>22</v>
      </c>
      <c r="D33" s="75">
        <v>6.99</v>
      </c>
      <c r="E33" s="80">
        <v>3.5</v>
      </c>
      <c r="F33" s="81">
        <f t="shared" si="0"/>
        <v>41.94</v>
      </c>
      <c r="G33" s="82"/>
      <c r="H33" s="83">
        <f t="shared" si="1"/>
        <v>0</v>
      </c>
    </row>
    <row r="34" spans="1:8" s="72" customFormat="1" ht="15.6">
      <c r="A34" s="79">
        <v>67</v>
      </c>
      <c r="B34" s="73" t="s">
        <v>31</v>
      </c>
      <c r="C34" s="74" t="s">
        <v>22</v>
      </c>
      <c r="D34" s="75">
        <v>7.99</v>
      </c>
      <c r="E34" s="80">
        <v>3.99</v>
      </c>
      <c r="F34" s="81">
        <f t="shared" si="0"/>
        <v>47.94</v>
      </c>
      <c r="G34" s="82"/>
      <c r="H34" s="83">
        <f t="shared" si="1"/>
        <v>0</v>
      </c>
    </row>
    <row r="35" spans="1:8" s="72" customFormat="1" ht="15.6">
      <c r="A35" s="79">
        <v>72</v>
      </c>
      <c r="B35" s="73" t="s">
        <v>32</v>
      </c>
      <c r="C35" s="74" t="s">
        <v>22</v>
      </c>
      <c r="D35" s="75">
        <v>7.99</v>
      </c>
      <c r="E35" s="80">
        <v>3.99</v>
      </c>
      <c r="F35" s="81">
        <f t="shared" si="0"/>
        <v>47.94</v>
      </c>
      <c r="G35" s="82"/>
      <c r="H35" s="83">
        <f t="shared" si="1"/>
        <v>0</v>
      </c>
    </row>
    <row r="36" spans="1:8" s="72" customFormat="1" ht="15.6">
      <c r="A36" s="79">
        <v>92</v>
      </c>
      <c r="B36" s="73" t="s">
        <v>33</v>
      </c>
      <c r="C36" s="74" t="s">
        <v>22</v>
      </c>
      <c r="D36" s="75">
        <v>6.99</v>
      </c>
      <c r="E36" s="80">
        <v>3.5</v>
      </c>
      <c r="F36" s="81">
        <f t="shared" si="0"/>
        <v>41.94</v>
      </c>
      <c r="G36" s="82"/>
      <c r="H36" s="83">
        <f t="shared" si="1"/>
        <v>0</v>
      </c>
    </row>
    <row r="37" spans="1:8" s="72" customFormat="1" ht="15.6">
      <c r="A37" s="79">
        <v>101</v>
      </c>
      <c r="B37" s="73" t="s">
        <v>34</v>
      </c>
      <c r="C37" s="74" t="s">
        <v>35</v>
      </c>
      <c r="D37" s="75">
        <v>8.99</v>
      </c>
      <c r="E37" s="80">
        <v>4.5</v>
      </c>
      <c r="F37" s="81">
        <f t="shared" si="0"/>
        <v>53.94</v>
      </c>
      <c r="G37" s="82"/>
      <c r="H37" s="83">
        <f t="shared" si="1"/>
        <v>0</v>
      </c>
    </row>
    <row r="38" spans="1:8" s="72" customFormat="1" ht="15.6">
      <c r="A38" s="79">
        <v>124</v>
      </c>
      <c r="B38" s="73" t="s">
        <v>36</v>
      </c>
      <c r="C38" s="74" t="s">
        <v>22</v>
      </c>
      <c r="D38" s="75">
        <v>6.99</v>
      </c>
      <c r="E38" s="80">
        <v>3.5</v>
      </c>
      <c r="F38" s="81">
        <f t="shared" si="0"/>
        <v>41.94</v>
      </c>
      <c r="G38" s="82"/>
      <c r="H38" s="83">
        <f t="shared" si="1"/>
        <v>0</v>
      </c>
    </row>
    <row r="39" spans="1:8" s="72" customFormat="1" ht="15.6">
      <c r="A39" s="79">
        <v>167</v>
      </c>
      <c r="B39" s="73" t="s">
        <v>37</v>
      </c>
      <c r="C39" s="74" t="s">
        <v>22</v>
      </c>
      <c r="D39" s="75">
        <v>6.99</v>
      </c>
      <c r="E39" s="80">
        <v>3.5</v>
      </c>
      <c r="F39" s="81">
        <f t="shared" si="0"/>
        <v>41.94</v>
      </c>
      <c r="G39" s="82"/>
      <c r="H39" s="83">
        <f t="shared" si="1"/>
        <v>0</v>
      </c>
    </row>
    <row r="40" spans="1:8" s="72" customFormat="1" ht="15.6">
      <c r="A40" s="79">
        <v>173</v>
      </c>
      <c r="B40" s="73" t="s">
        <v>38</v>
      </c>
      <c r="C40" s="74" t="s">
        <v>22</v>
      </c>
      <c r="D40" s="75">
        <v>7.99</v>
      </c>
      <c r="E40" s="80">
        <v>3.99</v>
      </c>
      <c r="F40" s="81">
        <f t="shared" si="0"/>
        <v>47.94</v>
      </c>
      <c r="G40" s="82"/>
      <c r="H40" s="83">
        <f t="shared" si="1"/>
        <v>0</v>
      </c>
    </row>
    <row r="41" spans="1:8" s="72" customFormat="1" ht="15.6">
      <c r="A41" s="79">
        <v>209</v>
      </c>
      <c r="B41" s="73" t="s">
        <v>39</v>
      </c>
      <c r="C41" s="74" t="s">
        <v>22</v>
      </c>
      <c r="D41" s="75">
        <v>9.99</v>
      </c>
      <c r="E41" s="80">
        <v>4.99</v>
      </c>
      <c r="F41" s="81">
        <f t="shared" si="0"/>
        <v>59.94</v>
      </c>
      <c r="G41" s="82"/>
      <c r="H41" s="83">
        <f t="shared" si="1"/>
        <v>0</v>
      </c>
    </row>
    <row r="42" spans="1:8" s="72" customFormat="1" ht="15.6">
      <c r="A42" s="79">
        <v>218</v>
      </c>
      <c r="B42" s="73" t="s">
        <v>40</v>
      </c>
      <c r="C42" s="74" t="s">
        <v>30</v>
      </c>
      <c r="D42" s="75">
        <v>7.99</v>
      </c>
      <c r="E42" s="80">
        <v>3.99</v>
      </c>
      <c r="F42" s="81">
        <f t="shared" si="0"/>
        <v>47.94</v>
      </c>
      <c r="G42" s="82"/>
      <c r="H42" s="83">
        <f t="shared" si="1"/>
        <v>0</v>
      </c>
    </row>
    <row r="43" spans="1:8" s="72" customFormat="1" ht="15.6">
      <c r="A43" s="66"/>
      <c r="B43" s="33" t="s">
        <v>41</v>
      </c>
      <c r="C43" s="33"/>
      <c r="D43" s="76" t="s">
        <v>26</v>
      </c>
      <c r="E43" s="69" t="s">
        <v>19</v>
      </c>
      <c r="F43" s="69" t="s">
        <v>20</v>
      </c>
      <c r="G43" s="77" t="s">
        <v>27</v>
      </c>
      <c r="H43" s="84"/>
    </row>
    <row r="44" spans="1:8" s="72" customFormat="1" ht="15.6">
      <c r="A44" s="161">
        <v>7</v>
      </c>
      <c r="B44" s="85" t="s">
        <v>42</v>
      </c>
      <c r="C44" s="86" t="s">
        <v>30</v>
      </c>
      <c r="D44" s="87">
        <v>11</v>
      </c>
      <c r="E44" s="163">
        <v>4.99</v>
      </c>
      <c r="F44" s="163">
        <f>E44*12</f>
        <v>59.88</v>
      </c>
      <c r="G44" s="165"/>
      <c r="H44" s="167">
        <f>F44*G44</f>
        <v>0</v>
      </c>
    </row>
    <row r="45" spans="1:8" s="72" customFormat="1" ht="15.6">
      <c r="A45" s="162"/>
      <c r="B45" s="88" t="s">
        <v>43</v>
      </c>
      <c r="C45" s="89" t="s">
        <v>30</v>
      </c>
      <c r="D45" s="90">
        <v>6.99</v>
      </c>
      <c r="E45" s="164"/>
      <c r="F45" s="164"/>
      <c r="G45" s="166"/>
      <c r="H45" s="168"/>
    </row>
    <row r="46" spans="1:8" s="72" customFormat="1" ht="15.6">
      <c r="A46" s="161">
        <v>19</v>
      </c>
      <c r="B46" s="85" t="s">
        <v>44</v>
      </c>
      <c r="C46" s="86" t="s">
        <v>22</v>
      </c>
      <c r="D46" s="87">
        <v>11.99</v>
      </c>
      <c r="E46" s="163">
        <v>3.99</v>
      </c>
      <c r="F46" s="163">
        <f t="shared" ref="F46" si="2">E46*12</f>
        <v>47.88</v>
      </c>
      <c r="G46" s="165"/>
      <c r="H46" s="167">
        <f t="shared" ref="H46" si="3">F46*G46</f>
        <v>0</v>
      </c>
    </row>
    <row r="47" spans="1:8" s="72" customFormat="1" ht="15.6">
      <c r="A47" s="162"/>
      <c r="B47" s="88" t="s">
        <v>45</v>
      </c>
      <c r="C47" s="89" t="s">
        <v>22</v>
      </c>
      <c r="D47" s="90">
        <v>6.99</v>
      </c>
      <c r="E47" s="164"/>
      <c r="F47" s="164"/>
      <c r="G47" s="166"/>
      <c r="H47" s="168"/>
    </row>
    <row r="48" spans="1:8" s="72" customFormat="1" ht="15.6">
      <c r="A48" s="161">
        <v>26</v>
      </c>
      <c r="B48" s="85" t="s">
        <v>46</v>
      </c>
      <c r="C48" s="86" t="s">
        <v>22</v>
      </c>
      <c r="D48" s="87">
        <v>10.5</v>
      </c>
      <c r="E48" s="163">
        <v>4.99</v>
      </c>
      <c r="F48" s="163">
        <f t="shared" ref="F48" si="4">E48*12</f>
        <v>59.88</v>
      </c>
      <c r="G48" s="165"/>
      <c r="H48" s="167">
        <f t="shared" ref="H48" si="5">F48*G48</f>
        <v>0</v>
      </c>
    </row>
    <row r="49" spans="1:8" s="72" customFormat="1" ht="15.6">
      <c r="A49" s="162"/>
      <c r="B49" s="88" t="s">
        <v>47</v>
      </c>
      <c r="C49" s="89" t="s">
        <v>22</v>
      </c>
      <c r="D49" s="90">
        <v>6.99</v>
      </c>
      <c r="E49" s="164"/>
      <c r="F49" s="164"/>
      <c r="G49" s="166"/>
      <c r="H49" s="168"/>
    </row>
    <row r="50" spans="1:8" s="72" customFormat="1" ht="15.6">
      <c r="A50" s="161">
        <v>63</v>
      </c>
      <c r="B50" s="85" t="s">
        <v>48</v>
      </c>
      <c r="C50" s="86" t="s">
        <v>30</v>
      </c>
      <c r="D50" s="87">
        <v>24.9</v>
      </c>
      <c r="E50" s="163">
        <v>9.9</v>
      </c>
      <c r="F50" s="163">
        <f t="shared" ref="F50" si="6">E50*12</f>
        <v>118.80000000000001</v>
      </c>
      <c r="G50" s="165"/>
      <c r="H50" s="167">
        <f t="shared" ref="H50" si="7">F50*G50</f>
        <v>0</v>
      </c>
    </row>
    <row r="51" spans="1:8" s="72" customFormat="1" ht="15.6">
      <c r="A51" s="162"/>
      <c r="B51" s="88" t="s">
        <v>49</v>
      </c>
      <c r="C51" s="89" t="s">
        <v>30</v>
      </c>
      <c r="D51" s="90">
        <v>14.9</v>
      </c>
      <c r="E51" s="164"/>
      <c r="F51" s="164"/>
      <c r="G51" s="166"/>
      <c r="H51" s="168"/>
    </row>
    <row r="52" spans="1:8" s="72" customFormat="1" ht="15.6">
      <c r="A52" s="161">
        <v>76</v>
      </c>
      <c r="B52" s="85" t="s">
        <v>50</v>
      </c>
      <c r="C52" s="86" t="s">
        <v>22</v>
      </c>
      <c r="D52" s="87">
        <v>17.899999999999999</v>
      </c>
      <c r="E52" s="163">
        <v>7.99</v>
      </c>
      <c r="F52" s="163">
        <f t="shared" ref="F52" si="8">E52*12</f>
        <v>95.88</v>
      </c>
      <c r="G52" s="165"/>
      <c r="H52" s="167">
        <f t="shared" ref="H52:H54" si="9">F52*G52</f>
        <v>0</v>
      </c>
    </row>
    <row r="53" spans="1:8" s="72" customFormat="1" ht="15.6">
      <c r="A53" s="162"/>
      <c r="B53" s="88" t="s">
        <v>51</v>
      </c>
      <c r="C53" s="89" t="s">
        <v>22</v>
      </c>
      <c r="D53" s="90">
        <v>14.99</v>
      </c>
      <c r="E53" s="164"/>
      <c r="F53" s="164"/>
      <c r="G53" s="166"/>
      <c r="H53" s="168"/>
    </row>
    <row r="54" spans="1:8" s="72" customFormat="1" ht="15.6">
      <c r="A54" s="161">
        <v>82</v>
      </c>
      <c r="B54" s="85" t="s">
        <v>52</v>
      </c>
      <c r="C54" s="86" t="s">
        <v>22</v>
      </c>
      <c r="D54" s="87">
        <v>19.899999999999999</v>
      </c>
      <c r="E54" s="163">
        <v>8.99</v>
      </c>
      <c r="F54" s="163">
        <f t="shared" ref="F54" si="10">E54*12</f>
        <v>107.88</v>
      </c>
      <c r="G54" s="165"/>
      <c r="H54" s="167">
        <f t="shared" si="9"/>
        <v>0</v>
      </c>
    </row>
    <row r="55" spans="1:8" s="72" customFormat="1" ht="15.6">
      <c r="A55" s="162"/>
      <c r="B55" s="88" t="s">
        <v>53</v>
      </c>
      <c r="C55" s="89" t="s">
        <v>22</v>
      </c>
      <c r="D55" s="90">
        <v>12.9</v>
      </c>
      <c r="E55" s="164"/>
      <c r="F55" s="164"/>
      <c r="G55" s="166"/>
      <c r="H55" s="168"/>
    </row>
    <row r="56" spans="1:8" s="72" customFormat="1" ht="15.6">
      <c r="A56" s="161">
        <v>86</v>
      </c>
      <c r="B56" s="85" t="s">
        <v>54</v>
      </c>
      <c r="C56" s="86" t="s">
        <v>22</v>
      </c>
      <c r="D56" s="87">
        <v>18.899999999999999</v>
      </c>
      <c r="E56" s="163">
        <v>5.99</v>
      </c>
      <c r="F56" s="163">
        <f t="shared" ref="F56" si="11">E56*12</f>
        <v>71.88</v>
      </c>
      <c r="G56" s="165"/>
      <c r="H56" s="167">
        <f>F56*G56</f>
        <v>0</v>
      </c>
    </row>
    <row r="57" spans="1:8" s="72" customFormat="1" ht="15.6">
      <c r="A57" s="162"/>
      <c r="B57" s="88" t="s">
        <v>55</v>
      </c>
      <c r="C57" s="89" t="s">
        <v>22</v>
      </c>
      <c r="D57" s="90">
        <v>12.9</v>
      </c>
      <c r="E57" s="164"/>
      <c r="F57" s="164"/>
      <c r="G57" s="166"/>
      <c r="H57" s="168"/>
    </row>
    <row r="58" spans="1:8" s="72" customFormat="1" ht="15.6">
      <c r="A58" s="161">
        <v>96</v>
      </c>
      <c r="B58" s="85" t="s">
        <v>56</v>
      </c>
      <c r="C58" s="86" t="s">
        <v>22</v>
      </c>
      <c r="D58" s="87">
        <v>15.9</v>
      </c>
      <c r="E58" s="163">
        <v>4.99</v>
      </c>
      <c r="F58" s="163">
        <f t="shared" ref="F58" si="12">E58*12</f>
        <v>59.88</v>
      </c>
      <c r="G58" s="165"/>
      <c r="H58" s="167">
        <f t="shared" ref="H58" si="13">F58*G58</f>
        <v>0</v>
      </c>
    </row>
    <row r="59" spans="1:8" s="72" customFormat="1" ht="15.6">
      <c r="A59" s="162"/>
      <c r="B59" s="88" t="s">
        <v>57</v>
      </c>
      <c r="C59" s="89" t="s">
        <v>22</v>
      </c>
      <c r="D59" s="90">
        <v>9.99</v>
      </c>
      <c r="E59" s="164"/>
      <c r="F59" s="164"/>
      <c r="G59" s="166"/>
      <c r="H59" s="168"/>
    </row>
    <row r="60" spans="1:8" s="72" customFormat="1" ht="15.6">
      <c r="A60" s="161">
        <v>137</v>
      </c>
      <c r="B60" s="85" t="s">
        <v>58</v>
      </c>
      <c r="C60" s="86" t="s">
        <v>22</v>
      </c>
      <c r="D60" s="87">
        <v>15.9</v>
      </c>
      <c r="E60" s="163">
        <v>5.99</v>
      </c>
      <c r="F60" s="163">
        <f t="shared" ref="F60" si="14">E60*12</f>
        <v>71.88</v>
      </c>
      <c r="G60" s="165"/>
      <c r="H60" s="167">
        <f t="shared" ref="H60" si="15">F60*G60</f>
        <v>0</v>
      </c>
    </row>
    <row r="61" spans="1:8" s="72" customFormat="1" ht="15.6">
      <c r="A61" s="162"/>
      <c r="B61" s="88" t="s">
        <v>59</v>
      </c>
      <c r="C61" s="89" t="s">
        <v>22</v>
      </c>
      <c r="D61" s="90">
        <v>9.9</v>
      </c>
      <c r="E61" s="164"/>
      <c r="F61" s="164"/>
      <c r="G61" s="166"/>
      <c r="H61" s="168"/>
    </row>
    <row r="62" spans="1:8" s="72" customFormat="1" ht="15.6">
      <c r="A62" s="161">
        <v>179</v>
      </c>
      <c r="B62" s="85" t="s">
        <v>60</v>
      </c>
      <c r="C62" s="86" t="s">
        <v>22</v>
      </c>
      <c r="D62" s="87">
        <v>25.9</v>
      </c>
      <c r="E62" s="163">
        <v>6.99</v>
      </c>
      <c r="F62" s="163">
        <f t="shared" ref="F62" si="16">E62*12</f>
        <v>83.88</v>
      </c>
      <c r="G62" s="165"/>
      <c r="H62" s="167">
        <f t="shared" ref="H62" si="17">F62*G62</f>
        <v>0</v>
      </c>
    </row>
    <row r="63" spans="1:8" s="72" customFormat="1" ht="15.6">
      <c r="A63" s="162"/>
      <c r="B63" s="88" t="s">
        <v>61</v>
      </c>
      <c r="C63" s="89" t="s">
        <v>22</v>
      </c>
      <c r="D63" s="90">
        <v>9.99</v>
      </c>
      <c r="E63" s="164"/>
      <c r="F63" s="164"/>
      <c r="G63" s="166"/>
      <c r="H63" s="168"/>
    </row>
    <row r="64" spans="1:8" s="72" customFormat="1" ht="15.6">
      <c r="A64" s="161">
        <v>189</v>
      </c>
      <c r="B64" s="85" t="s">
        <v>62</v>
      </c>
      <c r="C64" s="86" t="s">
        <v>22</v>
      </c>
      <c r="D64" s="87">
        <v>19.899999999999999</v>
      </c>
      <c r="E64" s="163">
        <v>7.99</v>
      </c>
      <c r="F64" s="163">
        <f t="shared" ref="F64" si="18">E64*12</f>
        <v>95.88</v>
      </c>
      <c r="G64" s="165"/>
      <c r="H64" s="167">
        <f t="shared" ref="H64" si="19">F64*G64</f>
        <v>0</v>
      </c>
    </row>
    <row r="65" spans="1:8" s="72" customFormat="1" ht="15.6">
      <c r="A65" s="162"/>
      <c r="B65" s="88" t="s">
        <v>63</v>
      </c>
      <c r="C65" s="89" t="s">
        <v>22</v>
      </c>
      <c r="D65" s="90">
        <v>9.99</v>
      </c>
      <c r="E65" s="164"/>
      <c r="F65" s="164"/>
      <c r="G65" s="166"/>
      <c r="H65" s="168"/>
    </row>
    <row r="66" spans="1:8" s="72" customFormat="1" ht="14.4" customHeight="1">
      <c r="A66" s="127" t="s">
        <v>12</v>
      </c>
      <c r="B66" s="128" t="s">
        <v>13</v>
      </c>
      <c r="C66" s="128"/>
      <c r="D66" s="119" t="s">
        <v>14</v>
      </c>
      <c r="E66" s="120" t="s">
        <v>15</v>
      </c>
      <c r="F66" s="120" t="s">
        <v>64</v>
      </c>
      <c r="G66" s="121" t="s">
        <v>65</v>
      </c>
      <c r="H66" s="122" t="s">
        <v>17</v>
      </c>
    </row>
    <row r="67" spans="1:8" s="72" customFormat="1" ht="14.4" customHeight="1">
      <c r="A67" s="127"/>
      <c r="B67" s="128"/>
      <c r="C67" s="128"/>
      <c r="D67" s="119"/>
      <c r="E67" s="120"/>
      <c r="F67" s="120"/>
      <c r="G67" s="121"/>
      <c r="H67" s="122"/>
    </row>
    <row r="68" spans="1:8" s="72" customFormat="1" ht="15.6">
      <c r="A68" s="66"/>
      <c r="B68" s="33" t="s">
        <v>66</v>
      </c>
      <c r="C68" s="91"/>
      <c r="D68" s="76"/>
      <c r="E68" s="69"/>
      <c r="F68" s="69"/>
      <c r="G68" s="77"/>
      <c r="H68" s="92"/>
    </row>
    <row r="69" spans="1:8" s="72" customFormat="1" ht="15.6">
      <c r="A69" s="79">
        <v>2</v>
      </c>
      <c r="B69" s="93" t="s">
        <v>67</v>
      </c>
      <c r="C69" s="73"/>
      <c r="D69" s="74" t="s">
        <v>30</v>
      </c>
      <c r="E69" s="94">
        <v>9.9</v>
      </c>
      <c r="F69" s="80">
        <v>5.99</v>
      </c>
      <c r="G69" s="95"/>
      <c r="H69" s="96">
        <f>(F69*6)*G69</f>
        <v>0</v>
      </c>
    </row>
    <row r="70" spans="1:8" s="72" customFormat="1" ht="15.6">
      <c r="A70" s="79">
        <v>3</v>
      </c>
      <c r="B70" s="93" t="s">
        <v>68</v>
      </c>
      <c r="C70" s="73"/>
      <c r="D70" s="74" t="s">
        <v>30</v>
      </c>
      <c r="E70" s="94">
        <v>10.5</v>
      </c>
      <c r="F70" s="80">
        <v>6.99</v>
      </c>
      <c r="G70" s="95"/>
      <c r="H70" s="96">
        <f t="shared" ref="H70:H97" si="20">(F70*6)*G70</f>
        <v>0</v>
      </c>
    </row>
    <row r="71" spans="1:8" s="72" customFormat="1" ht="15.6">
      <c r="A71" s="79">
        <v>4</v>
      </c>
      <c r="B71" s="93" t="s">
        <v>69</v>
      </c>
      <c r="C71" s="73"/>
      <c r="D71" s="74" t="s">
        <v>30</v>
      </c>
      <c r="E71" s="94">
        <v>11.9</v>
      </c>
      <c r="F71" s="80">
        <v>7.99</v>
      </c>
      <c r="G71" s="95"/>
      <c r="H71" s="96">
        <f t="shared" si="20"/>
        <v>0</v>
      </c>
    </row>
    <row r="72" spans="1:8" s="72" customFormat="1" ht="15.6">
      <c r="A72" s="79">
        <v>5</v>
      </c>
      <c r="B72" s="93" t="s">
        <v>70</v>
      </c>
      <c r="C72" s="73"/>
      <c r="D72" s="74" t="s">
        <v>30</v>
      </c>
      <c r="E72" s="94">
        <v>14.9</v>
      </c>
      <c r="F72" s="80">
        <v>9.99</v>
      </c>
      <c r="G72" s="95"/>
      <c r="H72" s="96">
        <f t="shared" si="20"/>
        <v>0</v>
      </c>
    </row>
    <row r="73" spans="1:8" s="72" customFormat="1" ht="15.6">
      <c r="A73" s="79">
        <v>6</v>
      </c>
      <c r="B73" s="93" t="s">
        <v>71</v>
      </c>
      <c r="C73" s="73"/>
      <c r="D73" s="74" t="s">
        <v>30</v>
      </c>
      <c r="E73" s="94">
        <v>14.9</v>
      </c>
      <c r="F73" s="80">
        <v>11.9</v>
      </c>
      <c r="G73" s="95"/>
      <c r="H73" s="96">
        <f t="shared" si="20"/>
        <v>0</v>
      </c>
    </row>
    <row r="74" spans="1:8" s="72" customFormat="1" ht="15.6">
      <c r="A74" s="79">
        <v>8</v>
      </c>
      <c r="B74" s="93" t="s">
        <v>72</v>
      </c>
      <c r="C74" s="73"/>
      <c r="D74" s="74" t="s">
        <v>30</v>
      </c>
      <c r="E74" s="94">
        <v>8.9</v>
      </c>
      <c r="F74" s="80">
        <v>3.99</v>
      </c>
      <c r="G74" s="95"/>
      <c r="H74" s="96">
        <f t="shared" si="20"/>
        <v>0</v>
      </c>
    </row>
    <row r="75" spans="1:8" s="72" customFormat="1" ht="15.6">
      <c r="A75" s="79">
        <v>9</v>
      </c>
      <c r="B75" s="93" t="s">
        <v>73</v>
      </c>
      <c r="C75" s="73"/>
      <c r="D75" s="74" t="s">
        <v>30</v>
      </c>
      <c r="E75" s="94">
        <v>11</v>
      </c>
      <c r="F75" s="80">
        <v>6.99</v>
      </c>
      <c r="G75" s="95"/>
      <c r="H75" s="96">
        <f t="shared" si="20"/>
        <v>0</v>
      </c>
    </row>
    <row r="76" spans="1:8" s="72" customFormat="1" ht="15.6">
      <c r="A76" s="79">
        <v>10</v>
      </c>
      <c r="B76" s="93" t="s">
        <v>74</v>
      </c>
      <c r="C76" s="73"/>
      <c r="D76" s="74" t="s">
        <v>30</v>
      </c>
      <c r="E76" s="94">
        <v>21.9</v>
      </c>
      <c r="F76" s="80">
        <v>15.9</v>
      </c>
      <c r="G76" s="95"/>
      <c r="H76" s="96">
        <f t="shared" si="20"/>
        <v>0</v>
      </c>
    </row>
    <row r="77" spans="1:8" s="72" customFormat="1" ht="15.6">
      <c r="A77" s="79">
        <v>11</v>
      </c>
      <c r="B77" s="93" t="s">
        <v>75</v>
      </c>
      <c r="C77" s="73"/>
      <c r="D77" s="74" t="s">
        <v>30</v>
      </c>
      <c r="E77" s="94">
        <v>28</v>
      </c>
      <c r="F77" s="80">
        <v>17.899999999999999</v>
      </c>
      <c r="G77" s="95"/>
      <c r="H77" s="96">
        <f t="shared" si="20"/>
        <v>0</v>
      </c>
    </row>
    <row r="78" spans="1:8" s="72" customFormat="1" ht="15.6">
      <c r="A78" s="79">
        <v>12</v>
      </c>
      <c r="B78" s="93" t="s">
        <v>76</v>
      </c>
      <c r="C78" s="73"/>
      <c r="D78" s="74" t="s">
        <v>30</v>
      </c>
      <c r="E78" s="94">
        <v>23.9</v>
      </c>
      <c r="F78" s="80">
        <v>19.899999999999999</v>
      </c>
      <c r="G78" s="95"/>
      <c r="H78" s="96">
        <f t="shared" si="20"/>
        <v>0</v>
      </c>
    </row>
    <row r="79" spans="1:8" s="72" customFormat="1" ht="15.6">
      <c r="A79" s="79">
        <v>13</v>
      </c>
      <c r="B79" s="93" t="s">
        <v>77</v>
      </c>
      <c r="C79" s="73"/>
      <c r="D79" s="74" t="s">
        <v>30</v>
      </c>
      <c r="E79" s="94">
        <v>29.9</v>
      </c>
      <c r="F79" s="80">
        <v>24.9</v>
      </c>
      <c r="G79" s="95"/>
      <c r="H79" s="96">
        <f t="shared" si="20"/>
        <v>0</v>
      </c>
    </row>
    <row r="80" spans="1:8" s="72" customFormat="1" ht="15.6">
      <c r="A80" s="79">
        <v>14</v>
      </c>
      <c r="B80" s="93" t="s">
        <v>78</v>
      </c>
      <c r="C80" s="73"/>
      <c r="D80" s="74" t="s">
        <v>22</v>
      </c>
      <c r="E80" s="94">
        <v>10.5</v>
      </c>
      <c r="F80" s="80">
        <v>4.99</v>
      </c>
      <c r="G80" s="95"/>
      <c r="H80" s="96">
        <f t="shared" si="20"/>
        <v>0</v>
      </c>
    </row>
    <row r="81" spans="1:8" s="72" customFormat="1" ht="15.6">
      <c r="A81" s="79">
        <v>15</v>
      </c>
      <c r="B81" s="93" t="s">
        <v>79</v>
      </c>
      <c r="C81" s="73"/>
      <c r="D81" s="74" t="s">
        <v>35</v>
      </c>
      <c r="E81" s="94">
        <v>7.99</v>
      </c>
      <c r="F81" s="80">
        <v>4.99</v>
      </c>
      <c r="G81" s="95"/>
      <c r="H81" s="96">
        <f t="shared" si="20"/>
        <v>0</v>
      </c>
    </row>
    <row r="82" spans="1:8" s="72" customFormat="1" ht="15.6">
      <c r="A82" s="79">
        <v>16</v>
      </c>
      <c r="B82" s="93" t="s">
        <v>80</v>
      </c>
      <c r="C82" s="73"/>
      <c r="D82" s="74" t="s">
        <v>22</v>
      </c>
      <c r="E82" s="94">
        <v>11.9</v>
      </c>
      <c r="F82" s="80">
        <v>4.99</v>
      </c>
      <c r="G82" s="95"/>
      <c r="H82" s="96">
        <f t="shared" si="20"/>
        <v>0</v>
      </c>
    </row>
    <row r="83" spans="1:8" s="72" customFormat="1" ht="15.6">
      <c r="A83" s="79">
        <v>17</v>
      </c>
      <c r="B83" s="93" t="s">
        <v>81</v>
      </c>
      <c r="C83" s="73"/>
      <c r="D83" s="74" t="s">
        <v>22</v>
      </c>
      <c r="E83" s="94">
        <v>13.9</v>
      </c>
      <c r="F83" s="80">
        <v>6.99</v>
      </c>
      <c r="G83" s="95"/>
      <c r="H83" s="96">
        <f t="shared" si="20"/>
        <v>0</v>
      </c>
    </row>
    <row r="84" spans="1:8" s="72" customFormat="1" ht="15.6">
      <c r="A84" s="79">
        <v>18</v>
      </c>
      <c r="B84" s="93" t="s">
        <v>82</v>
      </c>
      <c r="C84" s="73"/>
      <c r="D84" s="74" t="s">
        <v>22</v>
      </c>
      <c r="E84" s="94">
        <v>17.899999999999999</v>
      </c>
      <c r="F84" s="80">
        <v>12.9</v>
      </c>
      <c r="G84" s="95"/>
      <c r="H84" s="96">
        <f t="shared" si="20"/>
        <v>0</v>
      </c>
    </row>
    <row r="85" spans="1:8" s="72" customFormat="1" ht="15.6">
      <c r="A85" s="79">
        <v>20</v>
      </c>
      <c r="B85" s="93" t="s">
        <v>83</v>
      </c>
      <c r="C85" s="73"/>
      <c r="D85" s="74" t="s">
        <v>22</v>
      </c>
      <c r="E85" s="94">
        <v>8.9499999999999993</v>
      </c>
      <c r="F85" s="80">
        <v>4.99</v>
      </c>
      <c r="G85" s="95"/>
      <c r="H85" s="96">
        <f t="shared" si="20"/>
        <v>0</v>
      </c>
    </row>
    <row r="86" spans="1:8" s="72" customFormat="1" ht="15.6">
      <c r="A86" s="79">
        <v>21</v>
      </c>
      <c r="B86" s="93" t="s">
        <v>84</v>
      </c>
      <c r="C86" s="73"/>
      <c r="D86" s="74" t="s">
        <v>22</v>
      </c>
      <c r="E86" s="94">
        <v>9.99</v>
      </c>
      <c r="F86" s="80">
        <v>5.99</v>
      </c>
      <c r="G86" s="95"/>
      <c r="H86" s="96">
        <f t="shared" si="20"/>
        <v>0</v>
      </c>
    </row>
    <row r="87" spans="1:8" s="72" customFormat="1" ht="15.6">
      <c r="A87" s="104">
        <v>22</v>
      </c>
      <c r="B87" s="93" t="s">
        <v>85</v>
      </c>
      <c r="C87" s="73"/>
      <c r="D87" s="74" t="s">
        <v>22</v>
      </c>
      <c r="E87" s="94">
        <v>12.9</v>
      </c>
      <c r="F87" s="80">
        <v>6.99</v>
      </c>
      <c r="G87" s="95"/>
      <c r="H87" s="105">
        <f t="shared" si="20"/>
        <v>0</v>
      </c>
    </row>
    <row r="88" spans="1:8" s="72" customFormat="1" ht="14.4" customHeight="1">
      <c r="A88" s="127" t="s">
        <v>12</v>
      </c>
      <c r="B88" s="128" t="s">
        <v>13</v>
      </c>
      <c r="C88" s="128"/>
      <c r="D88" s="119" t="s">
        <v>14</v>
      </c>
      <c r="E88" s="120" t="s">
        <v>15</v>
      </c>
      <c r="F88" s="120" t="s">
        <v>64</v>
      </c>
      <c r="G88" s="121" t="s">
        <v>65</v>
      </c>
      <c r="H88" s="122" t="s">
        <v>17</v>
      </c>
    </row>
    <row r="89" spans="1:8" s="72" customFormat="1" ht="14.4" customHeight="1">
      <c r="A89" s="127"/>
      <c r="B89" s="128"/>
      <c r="C89" s="128"/>
      <c r="D89" s="119"/>
      <c r="E89" s="120"/>
      <c r="F89" s="120"/>
      <c r="G89" s="121"/>
      <c r="H89" s="122"/>
    </row>
    <row r="90" spans="1:8" s="72" customFormat="1" ht="15.6">
      <c r="A90" s="79">
        <v>23</v>
      </c>
      <c r="B90" s="93" t="s">
        <v>86</v>
      </c>
      <c r="C90" s="73"/>
      <c r="D90" s="74" t="s">
        <v>22</v>
      </c>
      <c r="E90" s="94">
        <v>13.9</v>
      </c>
      <c r="F90" s="80">
        <v>6.99</v>
      </c>
      <c r="G90" s="95"/>
      <c r="H90" s="96">
        <f t="shared" si="20"/>
        <v>0</v>
      </c>
    </row>
    <row r="91" spans="1:8" s="72" customFormat="1" ht="15.6">
      <c r="A91" s="79">
        <v>24</v>
      </c>
      <c r="B91" s="93" t="s">
        <v>87</v>
      </c>
      <c r="C91" s="73"/>
      <c r="D91" s="74" t="s">
        <v>22</v>
      </c>
      <c r="E91" s="94">
        <v>14.9</v>
      </c>
      <c r="F91" s="80">
        <v>8.99</v>
      </c>
      <c r="G91" s="95"/>
      <c r="H91" s="96">
        <f t="shared" si="20"/>
        <v>0</v>
      </c>
    </row>
    <row r="92" spans="1:8" s="72" customFormat="1" ht="15.6">
      <c r="A92" s="79">
        <v>25</v>
      </c>
      <c r="B92" s="93" t="s">
        <v>88</v>
      </c>
      <c r="C92" s="73"/>
      <c r="D92" s="74" t="s">
        <v>22</v>
      </c>
      <c r="E92" s="94">
        <v>15.9</v>
      </c>
      <c r="F92" s="80">
        <v>9.9</v>
      </c>
      <c r="G92" s="95"/>
      <c r="H92" s="96">
        <f t="shared" si="20"/>
        <v>0</v>
      </c>
    </row>
    <row r="93" spans="1:8" s="72" customFormat="1" ht="15.6">
      <c r="A93" s="79">
        <v>27</v>
      </c>
      <c r="B93" s="93" t="s">
        <v>89</v>
      </c>
      <c r="C93" s="73"/>
      <c r="D93" s="74" t="s">
        <v>22</v>
      </c>
      <c r="E93" s="94">
        <v>8.9</v>
      </c>
      <c r="F93" s="80">
        <v>3.99</v>
      </c>
      <c r="G93" s="95"/>
      <c r="H93" s="96">
        <f t="shared" si="20"/>
        <v>0</v>
      </c>
    </row>
    <row r="94" spans="1:8" s="72" customFormat="1" ht="15.6">
      <c r="A94" s="79">
        <v>28</v>
      </c>
      <c r="B94" s="93" t="s">
        <v>90</v>
      </c>
      <c r="C94" s="73"/>
      <c r="D94" s="74" t="s">
        <v>22</v>
      </c>
      <c r="E94" s="94">
        <v>11.9</v>
      </c>
      <c r="F94" s="80">
        <v>7.99</v>
      </c>
      <c r="G94" s="95"/>
      <c r="H94" s="96">
        <f t="shared" si="20"/>
        <v>0</v>
      </c>
    </row>
    <row r="95" spans="1:8" s="72" customFormat="1" ht="15.6">
      <c r="A95" s="79">
        <v>29</v>
      </c>
      <c r="B95" s="93" t="s">
        <v>91</v>
      </c>
      <c r="C95" s="73"/>
      <c r="D95" s="74" t="s">
        <v>22</v>
      </c>
      <c r="E95" s="94">
        <v>11.9</v>
      </c>
      <c r="F95" s="80">
        <v>7.99</v>
      </c>
      <c r="G95" s="95"/>
      <c r="H95" s="96">
        <f t="shared" si="20"/>
        <v>0</v>
      </c>
    </row>
    <row r="96" spans="1:8" s="72" customFormat="1" ht="15.6">
      <c r="A96" s="79">
        <v>30</v>
      </c>
      <c r="B96" s="93" t="s">
        <v>92</v>
      </c>
      <c r="C96" s="73"/>
      <c r="D96" s="74" t="s">
        <v>22</v>
      </c>
      <c r="E96" s="94">
        <v>22.9</v>
      </c>
      <c r="F96" s="80">
        <v>14.9</v>
      </c>
      <c r="G96" s="95"/>
      <c r="H96" s="96">
        <f t="shared" si="20"/>
        <v>0</v>
      </c>
    </row>
    <row r="97" spans="1:10" s="72" customFormat="1" ht="15.6">
      <c r="A97" s="79">
        <v>31</v>
      </c>
      <c r="B97" s="93" t="s">
        <v>93</v>
      </c>
      <c r="C97" s="73"/>
      <c r="D97" s="74" t="s">
        <v>22</v>
      </c>
      <c r="E97" s="94">
        <v>24.9</v>
      </c>
      <c r="F97" s="80">
        <v>19.899999999999999</v>
      </c>
      <c r="G97" s="95"/>
      <c r="H97" s="96">
        <f t="shared" si="20"/>
        <v>0</v>
      </c>
    </row>
    <row r="98" spans="1:10" s="72" customFormat="1" ht="15.6">
      <c r="A98" s="97"/>
      <c r="B98" s="33" t="s">
        <v>94</v>
      </c>
      <c r="C98" s="98"/>
      <c r="D98" s="99"/>
      <c r="E98" s="69" t="s">
        <v>26</v>
      </c>
      <c r="F98" s="69" t="s">
        <v>95</v>
      </c>
      <c r="G98" s="100"/>
      <c r="H98" s="101"/>
    </row>
    <row r="99" spans="1:10" s="72" customFormat="1" ht="15.6">
      <c r="A99" s="79">
        <v>33</v>
      </c>
      <c r="B99" s="93" t="s">
        <v>96</v>
      </c>
      <c r="C99" s="73"/>
      <c r="D99" s="74" t="s">
        <v>97</v>
      </c>
      <c r="E99" s="94">
        <v>99</v>
      </c>
      <c r="F99" s="80">
        <v>49.9</v>
      </c>
      <c r="G99" s="95"/>
      <c r="H99" s="96">
        <f>F99*G99</f>
        <v>0</v>
      </c>
    </row>
    <row r="100" spans="1:10" s="72" customFormat="1" ht="15.6">
      <c r="A100" s="79">
        <v>34</v>
      </c>
      <c r="B100" s="93" t="s">
        <v>98</v>
      </c>
      <c r="C100" s="73"/>
      <c r="D100" s="74" t="s">
        <v>22</v>
      </c>
      <c r="E100" s="94">
        <v>150</v>
      </c>
      <c r="F100" s="80">
        <v>129</v>
      </c>
      <c r="G100" s="95"/>
      <c r="H100" s="96">
        <f t="shared" ref="H100:H101" si="21">F100*G100</f>
        <v>0</v>
      </c>
    </row>
    <row r="101" spans="1:10" s="72" customFormat="1" ht="15.6">
      <c r="A101" s="79">
        <v>35</v>
      </c>
      <c r="B101" s="93" t="s">
        <v>99</v>
      </c>
      <c r="C101" s="73"/>
      <c r="D101" s="74" t="s">
        <v>22</v>
      </c>
      <c r="E101" s="94">
        <v>199</v>
      </c>
      <c r="F101" s="80">
        <v>149.9</v>
      </c>
      <c r="G101" s="95"/>
      <c r="H101" s="96">
        <f t="shared" si="21"/>
        <v>0</v>
      </c>
    </row>
    <row r="102" spans="1:10" s="72" customFormat="1" ht="15.6">
      <c r="A102" s="79">
        <v>36</v>
      </c>
      <c r="B102" s="93" t="s">
        <v>100</v>
      </c>
      <c r="C102" s="73"/>
      <c r="D102" s="74" t="s">
        <v>22</v>
      </c>
      <c r="E102" s="94">
        <v>45</v>
      </c>
      <c r="F102" s="80">
        <v>35</v>
      </c>
      <c r="G102" s="95"/>
      <c r="H102" s="96">
        <f>F102*3*G102</f>
        <v>0</v>
      </c>
    </row>
    <row r="103" spans="1:10" s="72" customFormat="1" ht="15.6">
      <c r="A103" s="79">
        <v>37</v>
      </c>
      <c r="B103" s="93" t="s">
        <v>101</v>
      </c>
      <c r="C103" s="73"/>
      <c r="D103" s="74" t="s">
        <v>22</v>
      </c>
      <c r="E103" s="94">
        <v>54.9</v>
      </c>
      <c r="F103" s="80">
        <v>39</v>
      </c>
      <c r="G103" s="95"/>
      <c r="H103" s="96">
        <f>F103*3*G103</f>
        <v>0</v>
      </c>
    </row>
    <row r="104" spans="1:10" s="72" customFormat="1" ht="15.6">
      <c r="A104" s="79">
        <v>38</v>
      </c>
      <c r="B104" s="93" t="s">
        <v>102</v>
      </c>
      <c r="C104" s="73"/>
      <c r="D104" s="74" t="s">
        <v>22</v>
      </c>
      <c r="E104" s="94">
        <v>69</v>
      </c>
      <c r="F104" s="80">
        <v>49.9</v>
      </c>
      <c r="G104" s="95"/>
      <c r="H104" s="96">
        <f t="shared" ref="H104" si="22">F104*G104</f>
        <v>0</v>
      </c>
      <c r="J104" s="72" t="s">
        <v>103</v>
      </c>
    </row>
    <row r="105" spans="1:10" s="72" customFormat="1" ht="15.6">
      <c r="A105" s="97"/>
      <c r="B105" s="33" t="s">
        <v>104</v>
      </c>
      <c r="C105" s="98"/>
      <c r="D105" s="99"/>
      <c r="E105" s="69" t="s">
        <v>26</v>
      </c>
      <c r="F105" s="69" t="s">
        <v>95</v>
      </c>
      <c r="G105" s="100"/>
      <c r="H105" s="102"/>
    </row>
    <row r="106" spans="1:10" s="72" customFormat="1" ht="15.6">
      <c r="A106" s="79">
        <v>39</v>
      </c>
      <c r="B106" s="93" t="s">
        <v>105</v>
      </c>
      <c r="C106" s="73"/>
      <c r="D106" s="74" t="s">
        <v>22</v>
      </c>
      <c r="E106" s="94">
        <v>12.9</v>
      </c>
      <c r="F106" s="80">
        <v>7.99</v>
      </c>
      <c r="G106" s="95"/>
      <c r="H106" s="96">
        <f t="shared" ref="H106:H107" si="23">(F106*6)*G106</f>
        <v>0</v>
      </c>
    </row>
    <row r="107" spans="1:10" s="72" customFormat="1" ht="15.6">
      <c r="A107" s="79">
        <v>40</v>
      </c>
      <c r="B107" s="93" t="s">
        <v>106</v>
      </c>
      <c r="C107" s="73"/>
      <c r="D107" s="74" t="s">
        <v>30</v>
      </c>
      <c r="E107" s="94">
        <v>49.9</v>
      </c>
      <c r="F107" s="80">
        <v>39</v>
      </c>
      <c r="G107" s="95"/>
      <c r="H107" s="96">
        <f t="shared" si="23"/>
        <v>0</v>
      </c>
    </row>
    <row r="108" spans="1:10" s="72" customFormat="1" ht="15.6">
      <c r="A108" s="97"/>
      <c r="B108" s="33" t="s">
        <v>107</v>
      </c>
      <c r="C108" s="98"/>
      <c r="D108" s="99"/>
      <c r="E108" s="69" t="s">
        <v>26</v>
      </c>
      <c r="F108" s="69" t="s">
        <v>95</v>
      </c>
      <c r="G108" s="100"/>
      <c r="H108" s="102"/>
    </row>
    <row r="109" spans="1:10" s="72" customFormat="1" ht="15.6">
      <c r="A109" s="79">
        <v>42</v>
      </c>
      <c r="B109" s="93" t="s">
        <v>108</v>
      </c>
      <c r="C109" s="73"/>
      <c r="D109" s="74" t="s">
        <v>22</v>
      </c>
      <c r="E109" s="94">
        <v>7.99</v>
      </c>
      <c r="F109" s="80">
        <v>4.99</v>
      </c>
      <c r="G109" s="95"/>
      <c r="H109" s="96">
        <f t="shared" ref="H109:H139" si="24">(F109*6)*G109</f>
        <v>0</v>
      </c>
    </row>
    <row r="110" spans="1:10" s="72" customFormat="1" ht="15.6">
      <c r="A110" s="79">
        <v>43</v>
      </c>
      <c r="B110" s="93" t="s">
        <v>109</v>
      </c>
      <c r="C110" s="73"/>
      <c r="D110" s="74" t="s">
        <v>22</v>
      </c>
      <c r="E110" s="94">
        <v>11.9</v>
      </c>
      <c r="F110" s="80">
        <v>6.99</v>
      </c>
      <c r="G110" s="95"/>
      <c r="H110" s="96">
        <f t="shared" si="24"/>
        <v>0</v>
      </c>
    </row>
    <row r="111" spans="1:10" s="72" customFormat="1" ht="15.6">
      <c r="A111" s="79">
        <v>44</v>
      </c>
      <c r="B111" s="93" t="s">
        <v>110</v>
      </c>
      <c r="C111" s="73"/>
      <c r="D111" s="74" t="s">
        <v>22</v>
      </c>
      <c r="E111" s="94">
        <v>34.9</v>
      </c>
      <c r="F111" s="80">
        <v>29</v>
      </c>
      <c r="G111" s="95"/>
      <c r="H111" s="96">
        <f t="shared" si="24"/>
        <v>0</v>
      </c>
    </row>
    <row r="112" spans="1:10" s="72" customFormat="1" ht="15.6">
      <c r="A112" s="79">
        <v>45</v>
      </c>
      <c r="B112" s="93" t="s">
        <v>111</v>
      </c>
      <c r="C112" s="73"/>
      <c r="D112" s="74" t="s">
        <v>22</v>
      </c>
      <c r="E112" s="94">
        <v>44.9</v>
      </c>
      <c r="F112" s="80">
        <v>29</v>
      </c>
      <c r="G112" s="95"/>
      <c r="H112" s="96">
        <f t="shared" si="24"/>
        <v>0</v>
      </c>
    </row>
    <row r="113" spans="1:8" s="72" customFormat="1" ht="15.6">
      <c r="A113" s="79">
        <v>46</v>
      </c>
      <c r="B113" s="93" t="s">
        <v>112</v>
      </c>
      <c r="C113" s="73"/>
      <c r="D113" s="74" t="s">
        <v>22</v>
      </c>
      <c r="E113" s="94">
        <v>49</v>
      </c>
      <c r="F113" s="80">
        <v>35</v>
      </c>
      <c r="G113" s="95"/>
      <c r="H113" s="96">
        <f t="shared" si="24"/>
        <v>0</v>
      </c>
    </row>
    <row r="114" spans="1:8" s="72" customFormat="1" ht="15.6">
      <c r="A114" s="97"/>
      <c r="B114" s="33" t="s">
        <v>113</v>
      </c>
      <c r="C114" s="98"/>
      <c r="D114" s="98"/>
      <c r="E114" s="69" t="s">
        <v>26</v>
      </c>
      <c r="F114" s="69" t="s">
        <v>95</v>
      </c>
      <c r="G114" s="100"/>
      <c r="H114" s="102"/>
    </row>
    <row r="115" spans="1:8" s="72" customFormat="1" ht="15.6">
      <c r="A115" s="79">
        <v>47</v>
      </c>
      <c r="B115" s="93" t="s">
        <v>114</v>
      </c>
      <c r="C115" s="73"/>
      <c r="D115" s="74" t="s">
        <v>30</v>
      </c>
      <c r="E115" s="94">
        <v>8.99</v>
      </c>
      <c r="F115" s="80">
        <v>5.9</v>
      </c>
      <c r="G115" s="95"/>
      <c r="H115" s="96">
        <f t="shared" si="24"/>
        <v>0</v>
      </c>
    </row>
    <row r="116" spans="1:8" s="72" customFormat="1" ht="15.6">
      <c r="A116" s="79">
        <v>48</v>
      </c>
      <c r="B116" s="93" t="s">
        <v>115</v>
      </c>
      <c r="C116" s="73"/>
      <c r="D116" s="74" t="s">
        <v>22</v>
      </c>
      <c r="E116" s="94">
        <v>11.9</v>
      </c>
      <c r="F116" s="80">
        <v>7.9</v>
      </c>
      <c r="G116" s="95"/>
      <c r="H116" s="96">
        <f t="shared" si="24"/>
        <v>0</v>
      </c>
    </row>
    <row r="117" spans="1:8" s="72" customFormat="1" ht="15.6">
      <c r="A117" s="79">
        <v>49</v>
      </c>
      <c r="B117" s="93" t="s">
        <v>116</v>
      </c>
      <c r="C117" s="73"/>
      <c r="D117" s="74" t="s">
        <v>22</v>
      </c>
      <c r="E117" s="94">
        <v>16.899999999999999</v>
      </c>
      <c r="F117" s="80">
        <v>11</v>
      </c>
      <c r="G117" s="95"/>
      <c r="H117" s="96">
        <f t="shared" si="24"/>
        <v>0</v>
      </c>
    </row>
    <row r="118" spans="1:8" s="72" customFormat="1" ht="15.6">
      <c r="A118" s="79">
        <v>50</v>
      </c>
      <c r="B118" s="93" t="s">
        <v>117</v>
      </c>
      <c r="C118" s="73"/>
      <c r="D118" s="74" t="s">
        <v>22</v>
      </c>
      <c r="E118" s="94">
        <v>19.899999999999999</v>
      </c>
      <c r="F118" s="80">
        <v>12.9</v>
      </c>
      <c r="G118" s="95"/>
      <c r="H118" s="96">
        <f t="shared" si="24"/>
        <v>0</v>
      </c>
    </row>
    <row r="119" spans="1:8" s="72" customFormat="1" ht="15.6">
      <c r="A119" s="79">
        <v>51</v>
      </c>
      <c r="B119" s="93" t="s">
        <v>118</v>
      </c>
      <c r="C119" s="73"/>
      <c r="D119" s="74" t="s">
        <v>22</v>
      </c>
      <c r="E119" s="94">
        <v>24.9</v>
      </c>
      <c r="F119" s="80">
        <v>18.899999999999999</v>
      </c>
      <c r="G119" s="95"/>
      <c r="H119" s="96">
        <f t="shared" si="24"/>
        <v>0</v>
      </c>
    </row>
    <row r="120" spans="1:8" s="72" customFormat="1" ht="15.6">
      <c r="A120" s="97"/>
      <c r="B120" s="33" t="s">
        <v>119</v>
      </c>
      <c r="C120" s="98"/>
      <c r="D120" s="98"/>
      <c r="E120" s="69" t="s">
        <v>26</v>
      </c>
      <c r="F120" s="69" t="s">
        <v>95</v>
      </c>
      <c r="G120" s="100"/>
      <c r="H120" s="102"/>
    </row>
    <row r="121" spans="1:8" s="72" customFormat="1" ht="15.6">
      <c r="A121" s="79">
        <v>53</v>
      </c>
      <c r="B121" s="93" t="s">
        <v>120</v>
      </c>
      <c r="C121" s="73"/>
      <c r="D121" s="74" t="s">
        <v>30</v>
      </c>
      <c r="E121" s="94">
        <v>7.9</v>
      </c>
      <c r="F121" s="80">
        <v>5.99</v>
      </c>
      <c r="G121" s="95"/>
      <c r="H121" s="96">
        <f t="shared" si="24"/>
        <v>0</v>
      </c>
    </row>
    <row r="122" spans="1:8" s="72" customFormat="1" ht="15.6">
      <c r="A122" s="79">
        <v>54</v>
      </c>
      <c r="B122" s="93" t="s">
        <v>121</v>
      </c>
      <c r="C122" s="73"/>
      <c r="D122" s="74" t="s">
        <v>30</v>
      </c>
      <c r="E122" s="94">
        <v>15.9</v>
      </c>
      <c r="F122" s="80">
        <v>9.9</v>
      </c>
      <c r="G122" s="95"/>
      <c r="H122" s="96">
        <f t="shared" si="24"/>
        <v>0</v>
      </c>
    </row>
    <row r="123" spans="1:8" s="72" customFormat="1" ht="15.6">
      <c r="A123" s="79">
        <v>55</v>
      </c>
      <c r="B123" s="93" t="s">
        <v>122</v>
      </c>
      <c r="C123" s="73"/>
      <c r="D123" s="74" t="s">
        <v>22</v>
      </c>
      <c r="E123" s="94">
        <v>6.99</v>
      </c>
      <c r="F123" s="80">
        <v>5.99</v>
      </c>
      <c r="G123" s="95"/>
      <c r="H123" s="96">
        <f t="shared" si="24"/>
        <v>0</v>
      </c>
    </row>
    <row r="124" spans="1:8" s="72" customFormat="1" ht="15.6">
      <c r="A124" s="79">
        <v>56</v>
      </c>
      <c r="B124" s="93" t="s">
        <v>123</v>
      </c>
      <c r="C124" s="73"/>
      <c r="D124" s="74" t="s">
        <v>22</v>
      </c>
      <c r="E124" s="94">
        <v>15.9</v>
      </c>
      <c r="F124" s="80">
        <v>9.9</v>
      </c>
      <c r="G124" s="95"/>
      <c r="H124" s="96">
        <f t="shared" si="24"/>
        <v>0</v>
      </c>
    </row>
    <row r="125" spans="1:8" s="72" customFormat="1" ht="15.6">
      <c r="A125" s="79">
        <v>57</v>
      </c>
      <c r="B125" s="93" t="s">
        <v>124</v>
      </c>
      <c r="C125" s="73"/>
      <c r="D125" s="74" t="s">
        <v>22</v>
      </c>
      <c r="E125" s="94">
        <v>19.899999999999999</v>
      </c>
      <c r="F125" s="80">
        <v>12.9</v>
      </c>
      <c r="G125" s="95"/>
      <c r="H125" s="96">
        <f t="shared" si="24"/>
        <v>0</v>
      </c>
    </row>
    <row r="126" spans="1:8" s="72" customFormat="1" ht="15.6">
      <c r="A126" s="97"/>
      <c r="B126" s="33" t="s">
        <v>125</v>
      </c>
      <c r="C126" s="98"/>
      <c r="D126" s="98"/>
      <c r="E126" s="69" t="s">
        <v>26</v>
      </c>
      <c r="F126" s="69" t="s">
        <v>95</v>
      </c>
      <c r="G126" s="100"/>
      <c r="H126" s="102"/>
    </row>
    <row r="127" spans="1:8" s="72" customFormat="1" ht="15.6">
      <c r="A127" s="79">
        <v>58</v>
      </c>
      <c r="B127" s="93" t="s">
        <v>126</v>
      </c>
      <c r="C127" s="73"/>
      <c r="D127" s="74" t="s">
        <v>30</v>
      </c>
      <c r="E127" s="94">
        <v>9.9499999999999993</v>
      </c>
      <c r="F127" s="80">
        <v>7.99</v>
      </c>
      <c r="G127" s="95"/>
      <c r="H127" s="96">
        <f t="shared" si="24"/>
        <v>0</v>
      </c>
    </row>
    <row r="128" spans="1:8" s="72" customFormat="1" ht="15.6">
      <c r="A128" s="79">
        <v>59</v>
      </c>
      <c r="B128" s="93" t="s">
        <v>127</v>
      </c>
      <c r="C128" s="73"/>
      <c r="D128" s="74" t="s">
        <v>35</v>
      </c>
      <c r="E128" s="94">
        <v>10.95</v>
      </c>
      <c r="F128" s="80">
        <v>8.99</v>
      </c>
      <c r="G128" s="95"/>
      <c r="H128" s="96">
        <f t="shared" si="24"/>
        <v>0</v>
      </c>
    </row>
    <row r="129" spans="1:8" s="72" customFormat="1" ht="15.6">
      <c r="A129" s="79">
        <v>60</v>
      </c>
      <c r="B129" s="93" t="s">
        <v>128</v>
      </c>
      <c r="C129" s="73"/>
      <c r="D129" s="74" t="s">
        <v>30</v>
      </c>
      <c r="E129" s="94">
        <v>10.99</v>
      </c>
      <c r="F129" s="80">
        <v>9.9499999999999993</v>
      </c>
      <c r="G129" s="95"/>
      <c r="H129" s="96">
        <f t="shared" si="24"/>
        <v>0</v>
      </c>
    </row>
    <row r="130" spans="1:8" s="72" customFormat="1" ht="15.6">
      <c r="A130" s="79">
        <v>61</v>
      </c>
      <c r="B130" s="93" t="s">
        <v>129</v>
      </c>
      <c r="C130" s="73"/>
      <c r="D130" s="74" t="s">
        <v>22</v>
      </c>
      <c r="E130" s="94">
        <v>10.99</v>
      </c>
      <c r="F130" s="80">
        <v>9.9499999999999993</v>
      </c>
      <c r="G130" s="95"/>
      <c r="H130" s="96">
        <f t="shared" si="24"/>
        <v>0</v>
      </c>
    </row>
    <row r="131" spans="1:8" s="72" customFormat="1" ht="15.6">
      <c r="A131" s="79">
        <v>62</v>
      </c>
      <c r="B131" s="93" t="s">
        <v>130</v>
      </c>
      <c r="C131" s="73"/>
      <c r="D131" s="74" t="s">
        <v>30</v>
      </c>
      <c r="E131" s="94">
        <v>8.9</v>
      </c>
      <c r="F131" s="80">
        <v>4.99</v>
      </c>
      <c r="G131" s="95"/>
      <c r="H131" s="96">
        <f t="shared" si="24"/>
        <v>0</v>
      </c>
    </row>
    <row r="132" spans="1:8" s="72" customFormat="1" ht="15.6">
      <c r="A132" s="97"/>
      <c r="B132" s="33" t="s">
        <v>131</v>
      </c>
      <c r="C132" s="98"/>
      <c r="D132" s="98"/>
      <c r="E132" s="69" t="s">
        <v>26</v>
      </c>
      <c r="F132" s="69" t="s">
        <v>95</v>
      </c>
      <c r="G132" s="100"/>
      <c r="H132" s="102"/>
    </row>
    <row r="133" spans="1:8" s="72" customFormat="1" ht="15.6">
      <c r="A133" s="79">
        <v>64</v>
      </c>
      <c r="B133" s="93" t="s">
        <v>132</v>
      </c>
      <c r="C133" s="73"/>
      <c r="D133" s="74" t="s">
        <v>30</v>
      </c>
      <c r="E133" s="94">
        <v>7.9</v>
      </c>
      <c r="F133" s="80">
        <v>5.99</v>
      </c>
      <c r="G133" s="95"/>
      <c r="H133" s="96">
        <f t="shared" si="24"/>
        <v>0</v>
      </c>
    </row>
    <row r="134" spans="1:8" s="72" customFormat="1" ht="15.6">
      <c r="A134" s="79">
        <v>65</v>
      </c>
      <c r="B134" s="93" t="s">
        <v>133</v>
      </c>
      <c r="C134" s="73"/>
      <c r="D134" s="74" t="s">
        <v>30</v>
      </c>
      <c r="E134" s="94">
        <v>11</v>
      </c>
      <c r="F134" s="80">
        <v>6.99</v>
      </c>
      <c r="G134" s="95"/>
      <c r="H134" s="96">
        <f t="shared" si="24"/>
        <v>0</v>
      </c>
    </row>
    <row r="135" spans="1:8" s="72" customFormat="1" ht="15.6">
      <c r="A135" s="79">
        <v>66</v>
      </c>
      <c r="B135" s="93" t="s">
        <v>134</v>
      </c>
      <c r="C135" s="73"/>
      <c r="D135" s="74" t="s">
        <v>30</v>
      </c>
      <c r="E135" s="94">
        <v>23.9</v>
      </c>
      <c r="F135" s="80">
        <v>15.9</v>
      </c>
      <c r="G135" s="95"/>
      <c r="H135" s="96">
        <f t="shared" si="24"/>
        <v>0</v>
      </c>
    </row>
    <row r="136" spans="1:8" s="72" customFormat="1" ht="15.6">
      <c r="A136" s="103"/>
      <c r="B136" s="33" t="s">
        <v>135</v>
      </c>
      <c r="C136" s="98"/>
      <c r="D136" s="99"/>
      <c r="E136" s="69" t="s">
        <v>26</v>
      </c>
      <c r="F136" s="69" t="s">
        <v>95</v>
      </c>
      <c r="G136" s="77"/>
      <c r="H136" s="84"/>
    </row>
    <row r="137" spans="1:8" s="72" customFormat="1" ht="15.6">
      <c r="A137" s="79">
        <v>68</v>
      </c>
      <c r="B137" s="93" t="s">
        <v>136</v>
      </c>
      <c r="C137" s="73"/>
      <c r="D137" s="74" t="s">
        <v>30</v>
      </c>
      <c r="E137" s="94">
        <v>7.99</v>
      </c>
      <c r="F137" s="80">
        <v>5.99</v>
      </c>
      <c r="G137" s="95"/>
      <c r="H137" s="96">
        <f t="shared" si="24"/>
        <v>0</v>
      </c>
    </row>
    <row r="138" spans="1:8" s="72" customFormat="1" ht="15.6">
      <c r="A138" s="79">
        <v>69</v>
      </c>
      <c r="B138" s="93" t="s">
        <v>137</v>
      </c>
      <c r="C138" s="73"/>
      <c r="D138" s="74" t="s">
        <v>30</v>
      </c>
      <c r="E138" s="94">
        <v>12.9</v>
      </c>
      <c r="F138" s="80">
        <v>8.99</v>
      </c>
      <c r="G138" s="95"/>
      <c r="H138" s="96">
        <f t="shared" si="24"/>
        <v>0</v>
      </c>
    </row>
    <row r="139" spans="1:8" s="72" customFormat="1" ht="15.6">
      <c r="A139" s="79">
        <v>70</v>
      </c>
      <c r="B139" s="93" t="s">
        <v>138</v>
      </c>
      <c r="C139" s="73"/>
      <c r="D139" s="74" t="s">
        <v>22</v>
      </c>
      <c r="E139" s="94">
        <v>15.9</v>
      </c>
      <c r="F139" s="80">
        <v>8.99</v>
      </c>
      <c r="G139" s="95"/>
      <c r="H139" s="96">
        <f t="shared" si="24"/>
        <v>0</v>
      </c>
    </row>
    <row r="140" spans="1:8" s="72" customFormat="1" ht="15.6">
      <c r="A140" s="79">
        <v>71</v>
      </c>
      <c r="B140" s="93" t="s">
        <v>308</v>
      </c>
      <c r="C140" s="73"/>
      <c r="D140" s="74" t="s">
        <v>30</v>
      </c>
      <c r="E140" s="94">
        <v>49.9</v>
      </c>
      <c r="F140" s="80">
        <v>39.9</v>
      </c>
      <c r="G140" s="95"/>
      <c r="H140" s="96">
        <f>F140*G140</f>
        <v>0</v>
      </c>
    </row>
    <row r="141" spans="1:8" s="72" customFormat="1" ht="15.6">
      <c r="A141" s="97"/>
      <c r="B141" s="33" t="s">
        <v>139</v>
      </c>
      <c r="C141" s="99"/>
      <c r="D141" s="99"/>
      <c r="E141" s="69" t="s">
        <v>26</v>
      </c>
      <c r="F141" s="69" t="s">
        <v>95</v>
      </c>
      <c r="G141" s="100"/>
      <c r="H141" s="102"/>
    </row>
    <row r="142" spans="1:8" s="72" customFormat="1" ht="15.6">
      <c r="A142" s="79">
        <v>73</v>
      </c>
      <c r="B142" s="93" t="s">
        <v>140</v>
      </c>
      <c r="C142" s="73"/>
      <c r="D142" s="74" t="s">
        <v>22</v>
      </c>
      <c r="E142" s="94">
        <v>23.9</v>
      </c>
      <c r="F142" s="80">
        <v>17.899999999999999</v>
      </c>
      <c r="G142" s="95"/>
      <c r="H142" s="96">
        <f>(F142*3)*G142</f>
        <v>0</v>
      </c>
    </row>
    <row r="143" spans="1:8" s="72" customFormat="1" ht="15.6">
      <c r="A143" s="79">
        <v>74</v>
      </c>
      <c r="B143" s="93" t="s">
        <v>141</v>
      </c>
      <c r="C143" s="73"/>
      <c r="D143" s="74" t="s">
        <v>30</v>
      </c>
      <c r="E143" s="94">
        <v>44.9</v>
      </c>
      <c r="F143" s="80">
        <v>34.9</v>
      </c>
      <c r="G143" s="95"/>
      <c r="H143" s="96">
        <f t="shared" ref="H143:H144" si="25">(F143*3)*G143</f>
        <v>0</v>
      </c>
    </row>
    <row r="144" spans="1:8" s="72" customFormat="1" ht="15.6">
      <c r="A144" s="79">
        <v>75</v>
      </c>
      <c r="B144" s="93" t="s">
        <v>142</v>
      </c>
      <c r="C144" s="73"/>
      <c r="D144" s="74" t="s">
        <v>22</v>
      </c>
      <c r="E144" s="94">
        <v>52</v>
      </c>
      <c r="F144" s="80">
        <v>34.9</v>
      </c>
      <c r="G144" s="95"/>
      <c r="H144" s="96">
        <f t="shared" si="25"/>
        <v>0</v>
      </c>
    </row>
    <row r="145" spans="1:8" s="72" customFormat="1" ht="15.6">
      <c r="A145" s="97"/>
      <c r="B145" s="33" t="s">
        <v>143</v>
      </c>
      <c r="C145" s="98"/>
      <c r="D145" s="98"/>
      <c r="E145" s="69" t="s">
        <v>26</v>
      </c>
      <c r="F145" s="69" t="s">
        <v>95</v>
      </c>
      <c r="G145" s="100"/>
      <c r="H145" s="102"/>
    </row>
    <row r="146" spans="1:8" s="72" customFormat="1" ht="15.6">
      <c r="A146" s="79">
        <v>77</v>
      </c>
      <c r="B146" s="93" t="s">
        <v>144</v>
      </c>
      <c r="C146" s="73"/>
      <c r="D146" s="74" t="s">
        <v>30</v>
      </c>
      <c r="E146" s="94">
        <v>11.9</v>
      </c>
      <c r="F146" s="80">
        <v>5.95</v>
      </c>
      <c r="G146" s="95"/>
      <c r="H146" s="96">
        <f>(F146*6)*G146</f>
        <v>0</v>
      </c>
    </row>
    <row r="147" spans="1:8" s="72" customFormat="1" ht="15.6">
      <c r="A147" s="79">
        <v>78</v>
      </c>
      <c r="B147" s="93" t="s">
        <v>145</v>
      </c>
      <c r="C147" s="73"/>
      <c r="D147" s="74" t="s">
        <v>30</v>
      </c>
      <c r="E147" s="94">
        <v>12.9</v>
      </c>
      <c r="F147" s="80">
        <v>8.9</v>
      </c>
      <c r="G147" s="95"/>
      <c r="H147" s="96">
        <f t="shared" ref="H147:H183" si="26">(F147*6)*G147</f>
        <v>0</v>
      </c>
    </row>
    <row r="148" spans="1:8" s="72" customFormat="1" ht="15.6">
      <c r="A148" s="79">
        <v>79</v>
      </c>
      <c r="B148" s="93" t="s">
        <v>146</v>
      </c>
      <c r="C148" s="73"/>
      <c r="D148" s="74" t="s">
        <v>30</v>
      </c>
      <c r="E148" s="94">
        <v>39.9</v>
      </c>
      <c r="F148" s="80">
        <v>29.9</v>
      </c>
      <c r="G148" s="95"/>
      <c r="H148" s="96">
        <f t="shared" si="26"/>
        <v>0</v>
      </c>
    </row>
    <row r="149" spans="1:8" s="72" customFormat="1" ht="15.6">
      <c r="A149" s="79">
        <v>80</v>
      </c>
      <c r="B149" s="93" t="s">
        <v>147</v>
      </c>
      <c r="C149" s="73"/>
      <c r="D149" s="74" t="s">
        <v>22</v>
      </c>
      <c r="E149" s="94">
        <v>11.9</v>
      </c>
      <c r="F149" s="80">
        <v>5.95</v>
      </c>
      <c r="G149" s="95"/>
      <c r="H149" s="96">
        <f t="shared" si="26"/>
        <v>0</v>
      </c>
    </row>
    <row r="150" spans="1:8" s="72" customFormat="1" ht="15.6">
      <c r="A150" s="79">
        <v>81</v>
      </c>
      <c r="B150" s="93" t="s">
        <v>148</v>
      </c>
      <c r="C150" s="73"/>
      <c r="D150" s="74" t="s">
        <v>22</v>
      </c>
      <c r="E150" s="94">
        <v>15.9</v>
      </c>
      <c r="F150" s="80">
        <v>8.9</v>
      </c>
      <c r="G150" s="95"/>
      <c r="H150" s="96">
        <f t="shared" si="26"/>
        <v>0</v>
      </c>
    </row>
    <row r="151" spans="1:8" s="72" customFormat="1" ht="15.6">
      <c r="A151" s="103"/>
      <c r="B151" s="33" t="s">
        <v>149</v>
      </c>
      <c r="C151" s="98"/>
      <c r="D151" s="99"/>
      <c r="E151" s="69" t="s">
        <v>26</v>
      </c>
      <c r="F151" s="69" t="s">
        <v>95</v>
      </c>
      <c r="G151" s="77"/>
      <c r="H151" s="78"/>
    </row>
    <row r="152" spans="1:8" s="72" customFormat="1" ht="15.6">
      <c r="A152" s="79">
        <v>83</v>
      </c>
      <c r="B152" s="93" t="s">
        <v>150</v>
      </c>
      <c r="C152" s="73"/>
      <c r="D152" s="74" t="s">
        <v>30</v>
      </c>
      <c r="E152" s="94">
        <v>9.5</v>
      </c>
      <c r="F152" s="80">
        <v>5.99</v>
      </c>
      <c r="G152" s="95"/>
      <c r="H152" s="96">
        <f t="shared" si="26"/>
        <v>0</v>
      </c>
    </row>
    <row r="153" spans="1:8" s="72" customFormat="1" ht="15.6">
      <c r="A153" s="79">
        <v>84</v>
      </c>
      <c r="B153" s="93" t="s">
        <v>151</v>
      </c>
      <c r="C153" s="73"/>
      <c r="D153" s="74" t="s">
        <v>22</v>
      </c>
      <c r="E153" s="94">
        <v>9.5</v>
      </c>
      <c r="F153" s="80">
        <v>5.99</v>
      </c>
      <c r="G153" s="95"/>
      <c r="H153" s="96">
        <f t="shared" si="26"/>
        <v>0</v>
      </c>
    </row>
    <row r="154" spans="1:8" s="72" customFormat="1" ht="15.6">
      <c r="A154" s="79">
        <v>85</v>
      </c>
      <c r="B154" s="93" t="s">
        <v>152</v>
      </c>
      <c r="C154" s="73"/>
      <c r="D154" s="74" t="s">
        <v>22</v>
      </c>
      <c r="E154" s="94">
        <v>20.9</v>
      </c>
      <c r="F154" s="80">
        <v>13.9</v>
      </c>
      <c r="G154" s="95"/>
      <c r="H154" s="96">
        <f t="shared" si="26"/>
        <v>0</v>
      </c>
    </row>
    <row r="155" spans="1:8" s="72" customFormat="1" ht="15.6">
      <c r="A155" s="97"/>
      <c r="B155" s="33" t="s">
        <v>153</v>
      </c>
      <c r="C155" s="98"/>
      <c r="D155" s="99"/>
      <c r="E155" s="69" t="s">
        <v>26</v>
      </c>
      <c r="F155" s="69" t="s">
        <v>95</v>
      </c>
      <c r="G155" s="100"/>
      <c r="H155" s="102"/>
    </row>
    <row r="156" spans="1:8" s="72" customFormat="1" ht="15.6">
      <c r="A156" s="79">
        <v>87</v>
      </c>
      <c r="B156" s="93" t="s">
        <v>154</v>
      </c>
      <c r="C156" s="73"/>
      <c r="D156" s="74" t="s">
        <v>22</v>
      </c>
      <c r="E156" s="94">
        <v>9.99</v>
      </c>
      <c r="F156" s="80">
        <v>5.99</v>
      </c>
      <c r="G156" s="95"/>
      <c r="H156" s="96">
        <f t="shared" si="26"/>
        <v>0</v>
      </c>
    </row>
    <row r="157" spans="1:8" s="72" customFormat="1" ht="15.6">
      <c r="A157" s="79">
        <v>88</v>
      </c>
      <c r="B157" s="93" t="s">
        <v>155</v>
      </c>
      <c r="C157" s="73"/>
      <c r="D157" s="74" t="s">
        <v>30</v>
      </c>
      <c r="E157" s="94">
        <v>9.9</v>
      </c>
      <c r="F157" s="80">
        <v>3.99</v>
      </c>
      <c r="G157" s="95"/>
      <c r="H157" s="96">
        <f t="shared" si="26"/>
        <v>0</v>
      </c>
    </row>
    <row r="158" spans="1:8" s="72" customFormat="1" ht="15.6">
      <c r="A158" s="79">
        <v>89</v>
      </c>
      <c r="B158" s="93" t="s">
        <v>156</v>
      </c>
      <c r="C158" s="73"/>
      <c r="D158" s="74" t="s">
        <v>30</v>
      </c>
      <c r="E158" s="94">
        <v>9.9</v>
      </c>
      <c r="F158" s="80">
        <v>3.99</v>
      </c>
      <c r="G158" s="95"/>
      <c r="H158" s="96">
        <f t="shared" si="26"/>
        <v>0</v>
      </c>
    </row>
    <row r="159" spans="1:8" s="72" customFormat="1" ht="15.6">
      <c r="A159" s="79">
        <v>90</v>
      </c>
      <c r="B159" s="93" t="s">
        <v>157</v>
      </c>
      <c r="C159" s="73"/>
      <c r="D159" s="74" t="s">
        <v>22</v>
      </c>
      <c r="E159" s="94">
        <v>12.99</v>
      </c>
      <c r="F159" s="80">
        <v>7.99</v>
      </c>
      <c r="G159" s="95"/>
      <c r="H159" s="96">
        <f t="shared" si="26"/>
        <v>0</v>
      </c>
    </row>
    <row r="160" spans="1:8" s="72" customFormat="1" ht="15.6">
      <c r="A160" s="79">
        <v>91</v>
      </c>
      <c r="B160" s="93" t="s">
        <v>158</v>
      </c>
      <c r="C160" s="73"/>
      <c r="D160" s="74" t="s">
        <v>22</v>
      </c>
      <c r="E160" s="94">
        <v>29.9</v>
      </c>
      <c r="F160" s="80">
        <v>19.899999999999999</v>
      </c>
      <c r="G160" s="95"/>
      <c r="H160" s="96">
        <f t="shared" si="26"/>
        <v>0</v>
      </c>
    </row>
    <row r="161" spans="1:8" s="72" customFormat="1" ht="15.6">
      <c r="A161" s="79">
        <v>93</v>
      </c>
      <c r="B161" s="93" t="s">
        <v>159</v>
      </c>
      <c r="C161" s="73"/>
      <c r="D161" s="74" t="s">
        <v>22</v>
      </c>
      <c r="E161" s="94">
        <v>9</v>
      </c>
      <c r="F161" s="80">
        <v>4.99</v>
      </c>
      <c r="G161" s="95"/>
      <c r="H161" s="96">
        <f t="shared" si="26"/>
        <v>0</v>
      </c>
    </row>
    <row r="162" spans="1:8" s="72" customFormat="1" ht="15.6">
      <c r="A162" s="79">
        <v>94</v>
      </c>
      <c r="B162" s="93" t="s">
        <v>160</v>
      </c>
      <c r="C162" s="73"/>
      <c r="D162" s="74" t="s">
        <v>22</v>
      </c>
      <c r="E162" s="94">
        <v>11.9</v>
      </c>
      <c r="F162" s="80">
        <v>5.99</v>
      </c>
      <c r="G162" s="95"/>
      <c r="H162" s="96">
        <f t="shared" si="26"/>
        <v>0</v>
      </c>
    </row>
    <row r="163" spans="1:8" s="72" customFormat="1" ht="15.6">
      <c r="A163" s="79">
        <v>95</v>
      </c>
      <c r="B163" s="93" t="s">
        <v>161</v>
      </c>
      <c r="C163" s="73"/>
      <c r="D163" s="74" t="s">
        <v>22</v>
      </c>
      <c r="E163" s="94">
        <v>11.9</v>
      </c>
      <c r="F163" s="80">
        <v>5.99</v>
      </c>
      <c r="G163" s="95"/>
      <c r="H163" s="96">
        <f t="shared" si="26"/>
        <v>0</v>
      </c>
    </row>
    <row r="164" spans="1:8" s="72" customFormat="1" ht="15.6">
      <c r="A164" s="97"/>
      <c r="B164" s="33" t="s">
        <v>162</v>
      </c>
      <c r="C164" s="98"/>
      <c r="D164" s="99"/>
      <c r="E164" s="69" t="s">
        <v>26</v>
      </c>
      <c r="F164" s="69" t="s">
        <v>95</v>
      </c>
      <c r="G164" s="100"/>
      <c r="H164" s="102"/>
    </row>
    <row r="165" spans="1:8" s="72" customFormat="1" ht="15.6">
      <c r="A165" s="79">
        <v>97</v>
      </c>
      <c r="B165" s="93" t="s">
        <v>163</v>
      </c>
      <c r="C165" s="73"/>
      <c r="D165" s="74" t="s">
        <v>22</v>
      </c>
      <c r="E165" s="94">
        <v>6.99</v>
      </c>
      <c r="F165" s="80">
        <v>3.99</v>
      </c>
      <c r="G165" s="95"/>
      <c r="H165" s="96">
        <f t="shared" si="26"/>
        <v>0</v>
      </c>
    </row>
    <row r="166" spans="1:8" s="72" customFormat="1" ht="15.6">
      <c r="A166" s="79">
        <v>98</v>
      </c>
      <c r="B166" s="93" t="s">
        <v>164</v>
      </c>
      <c r="C166" s="73"/>
      <c r="D166" s="74" t="s">
        <v>22</v>
      </c>
      <c r="E166" s="94">
        <v>19.899999999999999</v>
      </c>
      <c r="F166" s="80">
        <v>13.9</v>
      </c>
      <c r="G166" s="95"/>
      <c r="H166" s="96">
        <f t="shared" si="26"/>
        <v>0</v>
      </c>
    </row>
    <row r="167" spans="1:8" s="72" customFormat="1" ht="15.6">
      <c r="A167" s="79">
        <v>99</v>
      </c>
      <c r="B167" s="93" t="s">
        <v>163</v>
      </c>
      <c r="C167" s="73"/>
      <c r="D167" s="74" t="s">
        <v>35</v>
      </c>
      <c r="E167" s="94">
        <v>6.99</v>
      </c>
      <c r="F167" s="80">
        <v>3.99</v>
      </c>
      <c r="G167" s="95"/>
      <c r="H167" s="96">
        <f t="shared" si="26"/>
        <v>0</v>
      </c>
    </row>
    <row r="168" spans="1:8" s="72" customFormat="1" ht="15.6">
      <c r="A168" s="104">
        <v>100</v>
      </c>
      <c r="B168" s="93" t="s">
        <v>165</v>
      </c>
      <c r="C168" s="73"/>
      <c r="D168" s="74" t="s">
        <v>35</v>
      </c>
      <c r="E168" s="94">
        <v>19.899999999999999</v>
      </c>
      <c r="F168" s="80">
        <v>8.9</v>
      </c>
      <c r="G168" s="95"/>
      <c r="H168" s="105">
        <f t="shared" si="26"/>
        <v>0</v>
      </c>
    </row>
    <row r="169" spans="1:8" s="72" customFormat="1" ht="14.4" customHeight="1">
      <c r="A169" s="127" t="s">
        <v>12</v>
      </c>
      <c r="B169" s="128" t="s">
        <v>13</v>
      </c>
      <c r="C169" s="128"/>
      <c r="D169" s="119" t="s">
        <v>14</v>
      </c>
      <c r="E169" s="120" t="s">
        <v>15</v>
      </c>
      <c r="F169" s="120" t="s">
        <v>64</v>
      </c>
      <c r="G169" s="121" t="s">
        <v>65</v>
      </c>
      <c r="H169" s="122" t="s">
        <v>17</v>
      </c>
    </row>
    <row r="170" spans="1:8" s="72" customFormat="1" ht="14.4" customHeight="1">
      <c r="A170" s="127"/>
      <c r="B170" s="128"/>
      <c r="C170" s="128"/>
      <c r="D170" s="119"/>
      <c r="E170" s="120"/>
      <c r="F170" s="120"/>
      <c r="G170" s="121"/>
      <c r="H170" s="122"/>
    </row>
    <row r="171" spans="1:8" s="72" customFormat="1" ht="15.6">
      <c r="A171" s="103"/>
      <c r="B171" s="33" t="s">
        <v>166</v>
      </c>
      <c r="C171" s="98"/>
      <c r="D171" s="99"/>
      <c r="E171" s="69" t="s">
        <v>26</v>
      </c>
      <c r="F171" s="69" t="s">
        <v>95</v>
      </c>
      <c r="G171" s="77"/>
      <c r="H171" s="78"/>
    </row>
    <row r="172" spans="1:8" s="72" customFormat="1" ht="15.6">
      <c r="A172" s="79">
        <v>102</v>
      </c>
      <c r="B172" s="93" t="s">
        <v>167</v>
      </c>
      <c r="C172" s="73"/>
      <c r="D172" s="74" t="s">
        <v>35</v>
      </c>
      <c r="E172" s="94">
        <v>8.9</v>
      </c>
      <c r="F172" s="80">
        <v>4.99</v>
      </c>
      <c r="G172" s="95"/>
      <c r="H172" s="96">
        <f t="shared" si="26"/>
        <v>0</v>
      </c>
    </row>
    <row r="173" spans="1:8" s="72" customFormat="1" ht="15.6">
      <c r="A173" s="79">
        <v>103</v>
      </c>
      <c r="B173" s="93" t="s">
        <v>168</v>
      </c>
      <c r="C173" s="73"/>
      <c r="D173" s="74" t="s">
        <v>35</v>
      </c>
      <c r="E173" s="94">
        <v>11.9</v>
      </c>
      <c r="F173" s="80">
        <v>5.99</v>
      </c>
      <c r="G173" s="95"/>
      <c r="H173" s="96">
        <f t="shared" si="26"/>
        <v>0</v>
      </c>
    </row>
    <row r="174" spans="1:8" s="72" customFormat="1" ht="15.6">
      <c r="A174" s="79">
        <v>104</v>
      </c>
      <c r="B174" s="93" t="s">
        <v>169</v>
      </c>
      <c r="C174" s="73"/>
      <c r="D174" s="74" t="s">
        <v>35</v>
      </c>
      <c r="E174" s="94">
        <v>7.99</v>
      </c>
      <c r="F174" s="80">
        <v>3.99</v>
      </c>
      <c r="G174" s="95"/>
      <c r="H174" s="96">
        <f t="shared" si="26"/>
        <v>0</v>
      </c>
    </row>
    <row r="175" spans="1:8" s="72" customFormat="1" ht="15.6">
      <c r="A175" s="79">
        <v>105</v>
      </c>
      <c r="B175" s="93" t="s">
        <v>170</v>
      </c>
      <c r="C175" s="73"/>
      <c r="D175" s="74" t="s">
        <v>35</v>
      </c>
      <c r="E175" s="94">
        <v>8.99</v>
      </c>
      <c r="F175" s="80">
        <v>5.99</v>
      </c>
      <c r="G175" s="95"/>
      <c r="H175" s="96">
        <f t="shared" si="26"/>
        <v>0</v>
      </c>
    </row>
    <row r="176" spans="1:8" s="72" customFormat="1" ht="15.6">
      <c r="A176" s="79">
        <v>106</v>
      </c>
      <c r="B176" s="93" t="s">
        <v>171</v>
      </c>
      <c r="C176" s="73"/>
      <c r="D176" s="74" t="s">
        <v>35</v>
      </c>
      <c r="E176" s="94">
        <v>15.99</v>
      </c>
      <c r="F176" s="80">
        <v>7.99</v>
      </c>
      <c r="G176" s="95"/>
      <c r="H176" s="96">
        <f t="shared" si="26"/>
        <v>0</v>
      </c>
    </row>
    <row r="177" spans="1:8" s="72" customFormat="1" ht="15.6">
      <c r="A177" s="97"/>
      <c r="B177" s="33" t="s">
        <v>172</v>
      </c>
      <c r="C177" s="98"/>
      <c r="D177" s="99"/>
      <c r="E177" s="69" t="s">
        <v>26</v>
      </c>
      <c r="F177" s="69" t="s">
        <v>95</v>
      </c>
      <c r="G177" s="100"/>
      <c r="H177" s="102"/>
    </row>
    <row r="178" spans="1:8" s="72" customFormat="1" ht="15.6">
      <c r="A178" s="79">
        <v>110</v>
      </c>
      <c r="B178" s="93" t="s">
        <v>173</v>
      </c>
      <c r="C178" s="73"/>
      <c r="D178" s="74" t="s">
        <v>22</v>
      </c>
      <c r="E178" s="94" t="s">
        <v>179</v>
      </c>
      <c r="F178" s="80">
        <v>5.99</v>
      </c>
      <c r="G178" s="95"/>
      <c r="H178" s="96">
        <f t="shared" si="26"/>
        <v>0</v>
      </c>
    </row>
    <row r="179" spans="1:8" s="72" customFormat="1" ht="15.6">
      <c r="A179" s="79">
        <v>111</v>
      </c>
      <c r="B179" s="93" t="s">
        <v>309</v>
      </c>
      <c r="C179" s="73"/>
      <c r="D179" s="74" t="s">
        <v>30</v>
      </c>
      <c r="E179" s="94" t="s">
        <v>179</v>
      </c>
      <c r="F179" s="80">
        <v>5.99</v>
      </c>
      <c r="G179" s="95"/>
      <c r="H179" s="96">
        <f t="shared" si="26"/>
        <v>0</v>
      </c>
    </row>
    <row r="180" spans="1:8" s="72" customFormat="1" ht="15.6">
      <c r="A180" s="79">
        <v>112</v>
      </c>
      <c r="B180" s="93" t="s">
        <v>310</v>
      </c>
      <c r="C180" s="73"/>
      <c r="D180" s="74" t="s">
        <v>22</v>
      </c>
      <c r="E180" s="94" t="s">
        <v>179</v>
      </c>
      <c r="F180" s="80">
        <v>11.9</v>
      </c>
      <c r="G180" s="95"/>
      <c r="H180" s="96">
        <f t="shared" si="26"/>
        <v>0</v>
      </c>
    </row>
    <row r="181" spans="1:8" s="72" customFormat="1" ht="15.6">
      <c r="A181" s="79">
        <v>113</v>
      </c>
      <c r="B181" s="93" t="s">
        <v>174</v>
      </c>
      <c r="C181" s="73"/>
      <c r="D181" s="74" t="s">
        <v>22</v>
      </c>
      <c r="E181" s="94" t="s">
        <v>179</v>
      </c>
      <c r="F181" s="80">
        <v>5.9</v>
      </c>
      <c r="G181" s="95"/>
      <c r="H181" s="96">
        <f t="shared" si="26"/>
        <v>0</v>
      </c>
    </row>
    <row r="182" spans="1:8" s="72" customFormat="1" ht="15.6">
      <c r="A182" s="79">
        <v>114</v>
      </c>
      <c r="B182" s="93" t="s">
        <v>314</v>
      </c>
      <c r="C182" s="73"/>
      <c r="D182" s="74" t="s">
        <v>22</v>
      </c>
      <c r="E182" s="94" t="s">
        <v>179</v>
      </c>
      <c r="F182" s="80">
        <v>9.9</v>
      </c>
      <c r="G182" s="95"/>
      <c r="H182" s="96">
        <f t="shared" si="26"/>
        <v>0</v>
      </c>
    </row>
    <row r="183" spans="1:8" s="72" customFormat="1" ht="15.6">
      <c r="A183" s="79">
        <v>115</v>
      </c>
      <c r="B183" s="93" t="s">
        <v>315</v>
      </c>
      <c r="C183" s="73"/>
      <c r="D183" s="74" t="s">
        <v>22</v>
      </c>
      <c r="E183" s="94" t="s">
        <v>179</v>
      </c>
      <c r="F183" s="80">
        <v>12.5</v>
      </c>
      <c r="G183" s="95"/>
      <c r="H183" s="96">
        <f t="shared" si="26"/>
        <v>0</v>
      </c>
    </row>
    <row r="184" spans="1:8" s="72" customFormat="1" ht="15.6">
      <c r="A184" s="97"/>
      <c r="B184" s="33" t="s">
        <v>177</v>
      </c>
      <c r="C184" s="98"/>
      <c r="D184" s="99"/>
      <c r="E184" s="69" t="s">
        <v>26</v>
      </c>
      <c r="F184" s="69" t="s">
        <v>95</v>
      </c>
      <c r="G184" s="100"/>
      <c r="H184" s="102"/>
    </row>
    <row r="185" spans="1:8" s="72" customFormat="1" ht="15.6">
      <c r="A185" s="79">
        <v>107</v>
      </c>
      <c r="B185" s="93" t="s">
        <v>178</v>
      </c>
      <c r="C185" s="73"/>
      <c r="D185" s="74" t="s">
        <v>30</v>
      </c>
      <c r="E185" s="94" t="s">
        <v>179</v>
      </c>
      <c r="F185" s="80">
        <v>19.899999999999999</v>
      </c>
      <c r="G185" s="95"/>
      <c r="H185" s="96">
        <f>F185*G185</f>
        <v>0</v>
      </c>
    </row>
    <row r="186" spans="1:8" s="72" customFormat="1" ht="15.6">
      <c r="A186" s="79">
        <v>108</v>
      </c>
      <c r="B186" s="93" t="s">
        <v>178</v>
      </c>
      <c r="C186" s="73"/>
      <c r="D186" s="74" t="s">
        <v>22</v>
      </c>
      <c r="E186" s="94" t="s">
        <v>179</v>
      </c>
      <c r="F186" s="80">
        <v>19.899999999999999</v>
      </c>
      <c r="G186" s="95"/>
      <c r="H186" s="96">
        <f>F186*G186</f>
        <v>0</v>
      </c>
    </row>
    <row r="187" spans="1:8" s="72" customFormat="1" ht="15.6">
      <c r="A187" s="79">
        <v>109</v>
      </c>
      <c r="B187" s="93" t="s">
        <v>180</v>
      </c>
      <c r="C187" s="73"/>
      <c r="D187" s="74" t="s">
        <v>35</v>
      </c>
      <c r="E187" s="94" t="s">
        <v>179</v>
      </c>
      <c r="F187" s="80">
        <v>19.899999999999999</v>
      </c>
      <c r="G187" s="95"/>
      <c r="H187" s="96">
        <f t="shared" ref="H187" si="27">F187*G187</f>
        <v>0</v>
      </c>
    </row>
    <row r="188" spans="1:8" s="72" customFormat="1" ht="15.6">
      <c r="A188" s="79">
        <v>116</v>
      </c>
      <c r="B188" s="93" t="s">
        <v>181</v>
      </c>
      <c r="C188" s="73"/>
      <c r="D188" s="74"/>
      <c r="E188" s="94" t="s">
        <v>179</v>
      </c>
      <c r="F188" s="80">
        <v>29.9</v>
      </c>
      <c r="G188" s="95"/>
      <c r="H188" s="96">
        <f>F188*G188</f>
        <v>0</v>
      </c>
    </row>
    <row r="189" spans="1:8" s="72" customFormat="1" ht="15.6">
      <c r="A189" s="79">
        <v>117</v>
      </c>
      <c r="B189" s="93" t="s">
        <v>182</v>
      </c>
      <c r="C189" s="73"/>
      <c r="D189" s="74"/>
      <c r="E189" s="94" t="s">
        <v>179</v>
      </c>
      <c r="F189" s="80">
        <v>39.9</v>
      </c>
      <c r="G189" s="95"/>
      <c r="H189" s="96">
        <f t="shared" ref="H189:H191" si="28">F189*G189</f>
        <v>0</v>
      </c>
    </row>
    <row r="190" spans="1:8" s="72" customFormat="1" ht="15.6">
      <c r="A190" s="79">
        <v>118</v>
      </c>
      <c r="B190" s="93" t="s">
        <v>183</v>
      </c>
      <c r="C190" s="73"/>
      <c r="D190" s="74"/>
      <c r="E190" s="94" t="s">
        <v>179</v>
      </c>
      <c r="F190" s="80">
        <v>49.9</v>
      </c>
      <c r="G190" s="95"/>
      <c r="H190" s="96">
        <f t="shared" si="28"/>
        <v>0</v>
      </c>
    </row>
    <row r="191" spans="1:8" s="72" customFormat="1" ht="15.6">
      <c r="A191" s="79">
        <v>119</v>
      </c>
      <c r="B191" s="93" t="s">
        <v>184</v>
      </c>
      <c r="C191" s="73"/>
      <c r="D191" s="74"/>
      <c r="E191" s="94" t="s">
        <v>179</v>
      </c>
      <c r="F191" s="80">
        <v>79.900000000000006</v>
      </c>
      <c r="G191" s="95"/>
      <c r="H191" s="96">
        <f t="shared" si="28"/>
        <v>0</v>
      </c>
    </row>
    <row r="192" spans="1:8" s="72" customFormat="1" ht="15.6">
      <c r="A192" s="97"/>
      <c r="B192" s="33" t="s">
        <v>185</v>
      </c>
      <c r="C192" s="98"/>
      <c r="D192" s="99"/>
      <c r="E192" s="69" t="s">
        <v>26</v>
      </c>
      <c r="F192" s="69" t="s">
        <v>95</v>
      </c>
      <c r="G192" s="100"/>
      <c r="H192" s="102"/>
    </row>
    <row r="193" spans="1:8" s="72" customFormat="1" ht="15.6">
      <c r="A193" s="79">
        <v>120</v>
      </c>
      <c r="B193" s="93" t="s">
        <v>186</v>
      </c>
      <c r="C193" s="73"/>
      <c r="D193" s="74" t="s">
        <v>30</v>
      </c>
      <c r="E193" s="94">
        <v>9.9</v>
      </c>
      <c r="F193" s="80">
        <v>4.99</v>
      </c>
      <c r="G193" s="95"/>
      <c r="H193" s="96">
        <f t="shared" ref="H193:H196" si="29">(F193*6)*G193</f>
        <v>0</v>
      </c>
    </row>
    <row r="194" spans="1:8" s="72" customFormat="1" ht="15.6">
      <c r="A194" s="79">
        <v>121</v>
      </c>
      <c r="B194" s="93" t="s">
        <v>187</v>
      </c>
      <c r="C194" s="73"/>
      <c r="D194" s="74" t="s">
        <v>22</v>
      </c>
      <c r="E194" s="94">
        <v>6.99</v>
      </c>
      <c r="F194" s="80">
        <v>2.99</v>
      </c>
      <c r="G194" s="95"/>
      <c r="H194" s="96">
        <f t="shared" si="29"/>
        <v>0</v>
      </c>
    </row>
    <row r="195" spans="1:8" s="72" customFormat="1" ht="15.6">
      <c r="A195" s="79">
        <v>122</v>
      </c>
      <c r="B195" s="93" t="s">
        <v>188</v>
      </c>
      <c r="C195" s="73"/>
      <c r="D195" s="74" t="s">
        <v>22</v>
      </c>
      <c r="E195" s="94">
        <v>8.9</v>
      </c>
      <c r="F195" s="80">
        <v>3.99</v>
      </c>
      <c r="G195" s="95"/>
      <c r="H195" s="96">
        <f t="shared" si="29"/>
        <v>0</v>
      </c>
    </row>
    <row r="196" spans="1:8" s="72" customFormat="1" ht="15.6">
      <c r="A196" s="79">
        <v>123</v>
      </c>
      <c r="B196" s="93" t="s">
        <v>189</v>
      </c>
      <c r="C196" s="73"/>
      <c r="D196" s="74" t="s">
        <v>22</v>
      </c>
      <c r="E196" s="94">
        <v>9.9</v>
      </c>
      <c r="F196" s="80">
        <v>4.99</v>
      </c>
      <c r="G196" s="95"/>
      <c r="H196" s="96">
        <f t="shared" si="29"/>
        <v>0</v>
      </c>
    </row>
    <row r="197" spans="1:8" s="72" customFormat="1" ht="15.6">
      <c r="A197" s="97"/>
      <c r="B197" s="33" t="s">
        <v>190</v>
      </c>
      <c r="C197" s="98"/>
      <c r="D197" s="99"/>
      <c r="E197" s="69" t="s">
        <v>26</v>
      </c>
      <c r="F197" s="69" t="s">
        <v>95</v>
      </c>
      <c r="G197" s="100"/>
      <c r="H197" s="102"/>
    </row>
    <row r="198" spans="1:8" s="72" customFormat="1" ht="15.6">
      <c r="A198" s="79">
        <v>125</v>
      </c>
      <c r="B198" s="93" t="s">
        <v>191</v>
      </c>
      <c r="C198" s="73"/>
      <c r="D198" s="74" t="s">
        <v>22</v>
      </c>
      <c r="E198" s="94">
        <v>9.9</v>
      </c>
      <c r="F198" s="80">
        <v>3.99</v>
      </c>
      <c r="G198" s="95"/>
      <c r="H198" s="96">
        <f t="shared" ref="H198:H245" si="30">(F198*6)*G198</f>
        <v>0</v>
      </c>
    </row>
    <row r="199" spans="1:8" s="72" customFormat="1" ht="15.6">
      <c r="A199" s="79">
        <v>126</v>
      </c>
      <c r="B199" s="93" t="s">
        <v>316</v>
      </c>
      <c r="C199" s="73"/>
      <c r="D199" s="74" t="s">
        <v>22</v>
      </c>
      <c r="E199" s="94">
        <v>8.9</v>
      </c>
      <c r="F199" s="80">
        <v>3.99</v>
      </c>
      <c r="G199" s="95"/>
      <c r="H199" s="96">
        <f t="shared" si="30"/>
        <v>0</v>
      </c>
    </row>
    <row r="200" spans="1:8" s="72" customFormat="1" ht="15.6">
      <c r="A200" s="79">
        <v>127</v>
      </c>
      <c r="B200" s="93" t="s">
        <v>317</v>
      </c>
      <c r="C200" s="73"/>
      <c r="D200" s="74" t="s">
        <v>22</v>
      </c>
      <c r="E200" s="94">
        <v>9.9</v>
      </c>
      <c r="F200" s="80">
        <v>4.99</v>
      </c>
      <c r="G200" s="95"/>
      <c r="H200" s="96">
        <f t="shared" si="30"/>
        <v>0</v>
      </c>
    </row>
    <row r="201" spans="1:8" s="72" customFormat="1" ht="15.6">
      <c r="A201" s="79">
        <v>128</v>
      </c>
      <c r="B201" s="93" t="s">
        <v>318</v>
      </c>
      <c r="C201" s="73"/>
      <c r="D201" s="74" t="s">
        <v>22</v>
      </c>
      <c r="E201" s="94">
        <v>11.9</v>
      </c>
      <c r="F201" s="80">
        <v>6.99</v>
      </c>
      <c r="G201" s="95"/>
      <c r="H201" s="96">
        <f t="shared" si="30"/>
        <v>0</v>
      </c>
    </row>
    <row r="202" spans="1:8" s="72" customFormat="1" ht="15.6">
      <c r="A202" s="79">
        <v>129</v>
      </c>
      <c r="B202" s="93" t="s">
        <v>319</v>
      </c>
      <c r="C202" s="73"/>
      <c r="D202" s="74" t="s">
        <v>35</v>
      </c>
      <c r="E202" s="94">
        <v>9.9</v>
      </c>
      <c r="F202" s="80">
        <v>3.99</v>
      </c>
      <c r="G202" s="95"/>
      <c r="H202" s="96">
        <f t="shared" si="30"/>
        <v>0</v>
      </c>
    </row>
    <row r="203" spans="1:8" s="72" customFormat="1" ht="15.6">
      <c r="A203" s="79">
        <v>130</v>
      </c>
      <c r="B203" s="93" t="s">
        <v>320</v>
      </c>
      <c r="C203" s="73"/>
      <c r="D203" s="74" t="s">
        <v>35</v>
      </c>
      <c r="E203" s="94">
        <v>8.9</v>
      </c>
      <c r="F203" s="80">
        <v>4.99</v>
      </c>
      <c r="G203" s="95"/>
      <c r="H203" s="96">
        <f t="shared" si="30"/>
        <v>0</v>
      </c>
    </row>
    <row r="204" spans="1:8" s="72" customFormat="1" ht="15.6">
      <c r="A204" s="79">
        <v>131</v>
      </c>
      <c r="B204" s="93" t="s">
        <v>321</v>
      </c>
      <c r="C204" s="73"/>
      <c r="D204" s="74" t="s">
        <v>35</v>
      </c>
      <c r="E204" s="94">
        <v>12.9</v>
      </c>
      <c r="F204" s="80">
        <v>8.99</v>
      </c>
      <c r="G204" s="95"/>
      <c r="H204" s="96">
        <f t="shared" si="30"/>
        <v>0</v>
      </c>
    </row>
    <row r="205" spans="1:8" s="72" customFormat="1" ht="15.6">
      <c r="A205" s="97"/>
      <c r="B205" s="33" t="s">
        <v>198</v>
      </c>
      <c r="C205" s="98"/>
      <c r="D205" s="99"/>
      <c r="E205" s="69" t="s">
        <v>26</v>
      </c>
      <c r="F205" s="69" t="s">
        <v>95</v>
      </c>
      <c r="G205" s="100"/>
      <c r="H205" s="102"/>
    </row>
    <row r="206" spans="1:8" s="72" customFormat="1" ht="15.6">
      <c r="A206" s="79">
        <v>132</v>
      </c>
      <c r="B206" s="93" t="s">
        <v>199</v>
      </c>
      <c r="C206" s="73"/>
      <c r="D206" s="74" t="s">
        <v>22</v>
      </c>
      <c r="E206" s="94">
        <v>8.99</v>
      </c>
      <c r="F206" s="80">
        <v>5.99</v>
      </c>
      <c r="G206" s="95"/>
      <c r="H206" s="96">
        <f t="shared" si="30"/>
        <v>0</v>
      </c>
    </row>
    <row r="207" spans="1:8" s="72" customFormat="1" ht="15.6">
      <c r="A207" s="79">
        <v>133</v>
      </c>
      <c r="B207" s="93" t="s">
        <v>200</v>
      </c>
      <c r="C207" s="73"/>
      <c r="D207" s="74" t="s">
        <v>22</v>
      </c>
      <c r="E207" s="94">
        <v>9.99</v>
      </c>
      <c r="F207" s="80">
        <v>5.99</v>
      </c>
      <c r="G207" s="95"/>
      <c r="H207" s="96">
        <f t="shared" si="30"/>
        <v>0</v>
      </c>
    </row>
    <row r="208" spans="1:8" s="72" customFormat="1" ht="15.6">
      <c r="A208" s="79">
        <v>134</v>
      </c>
      <c r="B208" s="93" t="s">
        <v>201</v>
      </c>
      <c r="C208" s="73"/>
      <c r="D208" s="74" t="s">
        <v>22</v>
      </c>
      <c r="E208" s="94">
        <v>8.99</v>
      </c>
      <c r="F208" s="80">
        <v>6.99</v>
      </c>
      <c r="G208" s="95"/>
      <c r="H208" s="96">
        <f t="shared" si="30"/>
        <v>0</v>
      </c>
    </row>
    <row r="209" spans="1:8" s="72" customFormat="1" ht="15.6">
      <c r="A209" s="79">
        <v>135</v>
      </c>
      <c r="B209" s="93" t="s">
        <v>202</v>
      </c>
      <c r="C209" s="73"/>
      <c r="D209" s="74" t="s">
        <v>22</v>
      </c>
      <c r="E209" s="94">
        <v>8.99</v>
      </c>
      <c r="F209" s="80">
        <v>2.99</v>
      </c>
      <c r="G209" s="95"/>
      <c r="H209" s="96">
        <f t="shared" si="30"/>
        <v>0</v>
      </c>
    </row>
    <row r="210" spans="1:8" s="72" customFormat="1" ht="15.6">
      <c r="A210" s="79">
        <v>136</v>
      </c>
      <c r="B210" s="93" t="s">
        <v>203</v>
      </c>
      <c r="C210" s="73"/>
      <c r="D210" s="74" t="s">
        <v>22</v>
      </c>
      <c r="E210" s="94">
        <v>12.9</v>
      </c>
      <c r="F210" s="80">
        <v>7.99</v>
      </c>
      <c r="G210" s="95"/>
      <c r="H210" s="96">
        <f t="shared" si="30"/>
        <v>0</v>
      </c>
    </row>
    <row r="211" spans="1:8" s="72" customFormat="1" ht="15.6">
      <c r="A211" s="97"/>
      <c r="B211" s="33" t="s">
        <v>204</v>
      </c>
      <c r="C211" s="98"/>
      <c r="D211" s="99"/>
      <c r="E211" s="69" t="s">
        <v>26</v>
      </c>
      <c r="F211" s="69" t="s">
        <v>95</v>
      </c>
      <c r="G211" s="100"/>
      <c r="H211" s="102"/>
    </row>
    <row r="212" spans="1:8" s="72" customFormat="1" ht="15.6">
      <c r="A212" s="79">
        <v>138</v>
      </c>
      <c r="B212" s="93" t="s">
        <v>205</v>
      </c>
      <c r="C212" s="73"/>
      <c r="D212" s="74" t="s">
        <v>22</v>
      </c>
      <c r="E212" s="94">
        <v>9.99</v>
      </c>
      <c r="F212" s="80">
        <v>5.99</v>
      </c>
      <c r="G212" s="95"/>
      <c r="H212" s="96">
        <f t="shared" si="30"/>
        <v>0</v>
      </c>
    </row>
    <row r="213" spans="1:8" s="72" customFormat="1" ht="15.6">
      <c r="A213" s="79">
        <v>139</v>
      </c>
      <c r="B213" s="93" t="s">
        <v>206</v>
      </c>
      <c r="C213" s="73"/>
      <c r="D213" s="74" t="s">
        <v>22</v>
      </c>
      <c r="E213" s="94">
        <v>9.9</v>
      </c>
      <c r="F213" s="80">
        <v>6.99</v>
      </c>
      <c r="G213" s="95"/>
      <c r="H213" s="96">
        <f t="shared" si="30"/>
        <v>0</v>
      </c>
    </row>
    <row r="214" spans="1:8" s="72" customFormat="1" ht="15.6">
      <c r="A214" s="79">
        <v>140</v>
      </c>
      <c r="B214" s="93" t="s">
        <v>207</v>
      </c>
      <c r="C214" s="73"/>
      <c r="D214" s="74" t="s">
        <v>22</v>
      </c>
      <c r="E214" s="94">
        <v>14.9</v>
      </c>
      <c r="F214" s="80">
        <v>6.99</v>
      </c>
      <c r="G214" s="95"/>
      <c r="H214" s="96">
        <f t="shared" si="30"/>
        <v>0</v>
      </c>
    </row>
    <row r="215" spans="1:8" s="72" customFormat="1" ht="15.6">
      <c r="A215" s="97"/>
      <c r="B215" s="33" t="s">
        <v>208</v>
      </c>
      <c r="C215" s="98"/>
      <c r="D215" s="99"/>
      <c r="E215" s="69" t="s">
        <v>26</v>
      </c>
      <c r="F215" s="69" t="s">
        <v>95</v>
      </c>
      <c r="G215" s="100"/>
      <c r="H215" s="102"/>
    </row>
    <row r="216" spans="1:8" s="72" customFormat="1" ht="15.6">
      <c r="A216" s="79">
        <v>141</v>
      </c>
      <c r="B216" s="93" t="s">
        <v>209</v>
      </c>
      <c r="C216" s="73"/>
      <c r="D216" s="74" t="s">
        <v>35</v>
      </c>
      <c r="E216" s="94">
        <v>5.99</v>
      </c>
      <c r="F216" s="80">
        <v>2.99</v>
      </c>
      <c r="G216" s="95"/>
      <c r="H216" s="96">
        <f t="shared" si="30"/>
        <v>0</v>
      </c>
    </row>
    <row r="217" spans="1:8" s="72" customFormat="1" ht="15.6">
      <c r="A217" s="79">
        <v>142</v>
      </c>
      <c r="B217" s="93" t="s">
        <v>210</v>
      </c>
      <c r="C217" s="73"/>
      <c r="D217" s="74" t="s">
        <v>22</v>
      </c>
      <c r="E217" s="94">
        <v>5.99</v>
      </c>
      <c r="F217" s="80">
        <v>2.99</v>
      </c>
      <c r="G217" s="95"/>
      <c r="H217" s="96">
        <f t="shared" si="30"/>
        <v>0</v>
      </c>
    </row>
    <row r="218" spans="1:8" s="72" customFormat="1" ht="15.6">
      <c r="A218" s="79">
        <v>143</v>
      </c>
      <c r="B218" s="93" t="s">
        <v>211</v>
      </c>
      <c r="C218" s="73"/>
      <c r="D218" s="74" t="s">
        <v>30</v>
      </c>
      <c r="E218" s="94">
        <v>5.99</v>
      </c>
      <c r="F218" s="80">
        <v>2.99</v>
      </c>
      <c r="G218" s="95"/>
      <c r="H218" s="96">
        <f t="shared" si="30"/>
        <v>0</v>
      </c>
    </row>
    <row r="219" spans="1:8" s="72" customFormat="1" ht="15.6">
      <c r="A219" s="97"/>
      <c r="B219" s="33" t="s">
        <v>212</v>
      </c>
      <c r="C219" s="98"/>
      <c r="D219" s="99"/>
      <c r="E219" s="69" t="s">
        <v>26</v>
      </c>
      <c r="F219" s="69" t="s">
        <v>95</v>
      </c>
      <c r="G219" s="100"/>
      <c r="H219" s="102"/>
    </row>
    <row r="220" spans="1:8" s="72" customFormat="1" ht="15.6">
      <c r="A220" s="79">
        <v>144</v>
      </c>
      <c r="B220" s="93" t="s">
        <v>213</v>
      </c>
      <c r="C220" s="73"/>
      <c r="D220" s="74" t="s">
        <v>30</v>
      </c>
      <c r="E220" s="94">
        <v>7.95</v>
      </c>
      <c r="F220" s="80">
        <v>3.99</v>
      </c>
      <c r="G220" s="95"/>
      <c r="H220" s="96">
        <f t="shared" si="30"/>
        <v>0</v>
      </c>
    </row>
    <row r="221" spans="1:8" s="72" customFormat="1" ht="15.6">
      <c r="A221" s="79">
        <v>145</v>
      </c>
      <c r="B221" s="93" t="s">
        <v>214</v>
      </c>
      <c r="C221" s="73"/>
      <c r="D221" s="74" t="s">
        <v>30</v>
      </c>
      <c r="E221" s="94">
        <v>8.9499999999999993</v>
      </c>
      <c r="F221" s="80">
        <v>4.99</v>
      </c>
      <c r="G221" s="95"/>
      <c r="H221" s="96">
        <f t="shared" si="30"/>
        <v>0</v>
      </c>
    </row>
    <row r="222" spans="1:8" s="72" customFormat="1" ht="15.6">
      <c r="A222" s="79">
        <v>146</v>
      </c>
      <c r="B222" s="93" t="s">
        <v>215</v>
      </c>
      <c r="C222" s="73"/>
      <c r="D222" s="74" t="s">
        <v>30</v>
      </c>
      <c r="E222" s="94">
        <v>7.95</v>
      </c>
      <c r="F222" s="80">
        <v>5.99</v>
      </c>
      <c r="G222" s="95"/>
      <c r="H222" s="96">
        <f t="shared" si="30"/>
        <v>0</v>
      </c>
    </row>
    <row r="223" spans="1:8" s="72" customFormat="1" ht="15.6">
      <c r="A223" s="79">
        <v>147</v>
      </c>
      <c r="B223" s="93" t="s">
        <v>216</v>
      </c>
      <c r="C223" s="73"/>
      <c r="D223" s="74" t="s">
        <v>35</v>
      </c>
      <c r="E223" s="94">
        <v>7.95</v>
      </c>
      <c r="F223" s="80">
        <v>5.99</v>
      </c>
      <c r="G223" s="95"/>
      <c r="H223" s="96">
        <f t="shared" si="30"/>
        <v>0</v>
      </c>
    </row>
    <row r="224" spans="1:8" s="72" customFormat="1" ht="15.6">
      <c r="A224" s="79">
        <v>148</v>
      </c>
      <c r="B224" s="93" t="s">
        <v>217</v>
      </c>
      <c r="C224" s="73"/>
      <c r="D224" s="74" t="s">
        <v>30</v>
      </c>
      <c r="E224" s="94">
        <v>11.9</v>
      </c>
      <c r="F224" s="80">
        <v>7.99</v>
      </c>
      <c r="G224" s="95"/>
      <c r="H224" s="96">
        <f t="shared" si="30"/>
        <v>0</v>
      </c>
    </row>
    <row r="225" spans="1:8" s="72" customFormat="1" ht="15.6">
      <c r="A225" s="79">
        <v>149</v>
      </c>
      <c r="B225" s="93" t="s">
        <v>218</v>
      </c>
      <c r="C225" s="73"/>
      <c r="D225" s="74" t="s">
        <v>30</v>
      </c>
      <c r="E225" s="94">
        <v>21</v>
      </c>
      <c r="F225" s="80">
        <v>14.9</v>
      </c>
      <c r="G225" s="95"/>
      <c r="H225" s="96">
        <f t="shared" si="30"/>
        <v>0</v>
      </c>
    </row>
    <row r="226" spans="1:8" s="72" customFormat="1" ht="15.6">
      <c r="A226" s="79">
        <v>150</v>
      </c>
      <c r="B226" s="93" t="s">
        <v>219</v>
      </c>
      <c r="C226" s="73"/>
      <c r="D226" s="74" t="s">
        <v>35</v>
      </c>
      <c r="E226" s="94">
        <v>24</v>
      </c>
      <c r="F226" s="80">
        <v>19.899999999999999</v>
      </c>
      <c r="G226" s="95"/>
      <c r="H226" s="96">
        <f t="shared" si="30"/>
        <v>0</v>
      </c>
    </row>
    <row r="227" spans="1:8" s="72" customFormat="1" ht="15.6">
      <c r="A227" s="79">
        <v>151</v>
      </c>
      <c r="B227" s="93" t="s">
        <v>311</v>
      </c>
      <c r="C227" s="73"/>
      <c r="D227" s="74" t="s">
        <v>30</v>
      </c>
      <c r="E227" s="94">
        <v>26</v>
      </c>
      <c r="F227" s="80">
        <v>21.9</v>
      </c>
      <c r="G227" s="95"/>
      <c r="H227" s="96">
        <f t="shared" si="30"/>
        <v>0</v>
      </c>
    </row>
    <row r="228" spans="1:8" s="72" customFormat="1" ht="15.6">
      <c r="A228" s="97"/>
      <c r="B228" s="33" t="s">
        <v>220</v>
      </c>
      <c r="C228" s="98"/>
      <c r="D228" s="99"/>
      <c r="E228" s="69" t="s">
        <v>26</v>
      </c>
      <c r="F228" s="69" t="s">
        <v>95</v>
      </c>
      <c r="G228" s="100"/>
      <c r="H228" s="102"/>
    </row>
    <row r="229" spans="1:8" s="72" customFormat="1" ht="15.6">
      <c r="A229" s="79">
        <v>152</v>
      </c>
      <c r="B229" s="93" t="s">
        <v>221</v>
      </c>
      <c r="C229" s="73"/>
      <c r="D229" s="74" t="s">
        <v>30</v>
      </c>
      <c r="E229" s="94">
        <v>7.9</v>
      </c>
      <c r="F229" s="80">
        <v>3.99</v>
      </c>
      <c r="G229" s="95"/>
      <c r="H229" s="96">
        <f t="shared" si="30"/>
        <v>0</v>
      </c>
    </row>
    <row r="230" spans="1:8" s="72" customFormat="1" ht="15.6">
      <c r="A230" s="79">
        <v>153</v>
      </c>
      <c r="B230" s="93" t="s">
        <v>222</v>
      </c>
      <c r="C230" s="73"/>
      <c r="D230" s="74" t="s">
        <v>30</v>
      </c>
      <c r="E230" s="94">
        <v>9.9</v>
      </c>
      <c r="F230" s="80">
        <v>5.99</v>
      </c>
      <c r="G230" s="95"/>
      <c r="H230" s="96">
        <f t="shared" si="30"/>
        <v>0</v>
      </c>
    </row>
    <row r="231" spans="1:8" s="72" customFormat="1" ht="15.6">
      <c r="A231" s="79">
        <v>154</v>
      </c>
      <c r="B231" s="93" t="s">
        <v>223</v>
      </c>
      <c r="C231" s="73"/>
      <c r="D231" s="74" t="s">
        <v>30</v>
      </c>
      <c r="E231" s="94">
        <v>13.9</v>
      </c>
      <c r="F231" s="80">
        <v>7.99</v>
      </c>
      <c r="G231" s="95"/>
      <c r="H231" s="96">
        <f t="shared" si="30"/>
        <v>0</v>
      </c>
    </row>
    <row r="232" spans="1:8" s="72" customFormat="1" ht="15.6">
      <c r="A232" s="97"/>
      <c r="B232" s="33" t="s">
        <v>224</v>
      </c>
      <c r="C232" s="98"/>
      <c r="D232" s="99"/>
      <c r="E232" s="69" t="s">
        <v>26</v>
      </c>
      <c r="F232" s="69" t="s">
        <v>95</v>
      </c>
      <c r="G232" s="100"/>
      <c r="H232" s="102"/>
    </row>
    <row r="233" spans="1:8" s="72" customFormat="1" ht="15.6">
      <c r="A233" s="79">
        <v>155</v>
      </c>
      <c r="B233" s="93" t="s">
        <v>225</v>
      </c>
      <c r="C233" s="73"/>
      <c r="D233" s="74" t="s">
        <v>30</v>
      </c>
      <c r="E233" s="94">
        <v>11.9</v>
      </c>
      <c r="F233" s="80">
        <v>5.99</v>
      </c>
      <c r="G233" s="95"/>
      <c r="H233" s="96">
        <f t="shared" si="30"/>
        <v>0</v>
      </c>
    </row>
    <row r="234" spans="1:8" s="72" customFormat="1" ht="15.6">
      <c r="A234" s="79">
        <v>156</v>
      </c>
      <c r="B234" s="93" t="s">
        <v>226</v>
      </c>
      <c r="C234" s="73"/>
      <c r="D234" s="74" t="s">
        <v>22</v>
      </c>
      <c r="E234" s="94">
        <v>7.99</v>
      </c>
      <c r="F234" s="80">
        <v>2.99</v>
      </c>
      <c r="G234" s="95"/>
      <c r="H234" s="96">
        <f t="shared" si="30"/>
        <v>0</v>
      </c>
    </row>
    <row r="235" spans="1:8" s="72" customFormat="1" ht="15.6">
      <c r="A235" s="79">
        <v>157</v>
      </c>
      <c r="B235" s="93" t="s">
        <v>227</v>
      </c>
      <c r="C235" s="73"/>
      <c r="D235" s="74" t="s">
        <v>22</v>
      </c>
      <c r="E235" s="94">
        <v>8.9</v>
      </c>
      <c r="F235" s="80">
        <v>3.99</v>
      </c>
      <c r="G235" s="95"/>
      <c r="H235" s="96">
        <f t="shared" si="30"/>
        <v>0</v>
      </c>
    </row>
    <row r="236" spans="1:8" s="72" customFormat="1" ht="15.6">
      <c r="A236" s="79">
        <v>158</v>
      </c>
      <c r="B236" s="93" t="s">
        <v>228</v>
      </c>
      <c r="C236" s="73"/>
      <c r="D236" s="74" t="s">
        <v>30</v>
      </c>
      <c r="E236" s="94">
        <v>7.95</v>
      </c>
      <c r="F236" s="80">
        <v>2.99</v>
      </c>
      <c r="G236" s="95"/>
      <c r="H236" s="96">
        <f t="shared" si="30"/>
        <v>0</v>
      </c>
    </row>
    <row r="237" spans="1:8" s="72" customFormat="1" ht="15.6">
      <c r="A237" s="79">
        <v>159</v>
      </c>
      <c r="B237" s="93" t="s">
        <v>229</v>
      </c>
      <c r="C237" s="73"/>
      <c r="D237" s="74" t="s">
        <v>30</v>
      </c>
      <c r="E237" s="94">
        <v>8.9</v>
      </c>
      <c r="F237" s="80">
        <v>3.99</v>
      </c>
      <c r="G237" s="95"/>
      <c r="H237" s="96">
        <f t="shared" si="30"/>
        <v>0</v>
      </c>
    </row>
    <row r="238" spans="1:8" s="72" customFormat="1" ht="15.6">
      <c r="A238" s="79">
        <v>160</v>
      </c>
      <c r="B238" s="93" t="s">
        <v>230</v>
      </c>
      <c r="C238" s="73"/>
      <c r="D238" s="74" t="s">
        <v>30</v>
      </c>
      <c r="E238" s="94">
        <v>11.9</v>
      </c>
      <c r="F238" s="80">
        <v>6.99</v>
      </c>
      <c r="G238" s="95"/>
      <c r="H238" s="96">
        <f t="shared" si="30"/>
        <v>0</v>
      </c>
    </row>
    <row r="239" spans="1:8" s="72" customFormat="1" ht="15.6">
      <c r="A239" s="79">
        <v>161</v>
      </c>
      <c r="B239" s="93" t="s">
        <v>231</v>
      </c>
      <c r="C239" s="73"/>
      <c r="D239" s="74" t="s">
        <v>30</v>
      </c>
      <c r="E239" s="94">
        <v>15.9</v>
      </c>
      <c r="F239" s="80">
        <v>9.9</v>
      </c>
      <c r="G239" s="95"/>
      <c r="H239" s="96">
        <f t="shared" si="30"/>
        <v>0</v>
      </c>
    </row>
    <row r="240" spans="1:8" s="72" customFormat="1" ht="15.6">
      <c r="A240" s="97"/>
      <c r="B240" s="33" t="s">
        <v>232</v>
      </c>
      <c r="C240" s="98"/>
      <c r="D240" s="99"/>
      <c r="E240" s="69" t="s">
        <v>26</v>
      </c>
      <c r="F240" s="69" t="s">
        <v>95</v>
      </c>
      <c r="G240" s="100"/>
      <c r="H240" s="102"/>
    </row>
    <row r="241" spans="1:8" s="72" customFormat="1" ht="15.6">
      <c r="A241" s="79">
        <v>162</v>
      </c>
      <c r="B241" s="93" t="s">
        <v>233</v>
      </c>
      <c r="C241" s="73"/>
      <c r="D241" s="74" t="s">
        <v>30</v>
      </c>
      <c r="E241" s="94">
        <v>9.99</v>
      </c>
      <c r="F241" s="80">
        <v>7.99</v>
      </c>
      <c r="G241" s="95"/>
      <c r="H241" s="96">
        <f t="shared" si="30"/>
        <v>0</v>
      </c>
    </row>
    <row r="242" spans="1:8" s="72" customFormat="1" ht="15.6">
      <c r="A242" s="79">
        <v>163</v>
      </c>
      <c r="B242" s="93" t="s">
        <v>234</v>
      </c>
      <c r="C242" s="73"/>
      <c r="D242" s="74" t="s">
        <v>30</v>
      </c>
      <c r="E242" s="94">
        <v>5.99</v>
      </c>
      <c r="F242" s="80">
        <v>3.99</v>
      </c>
      <c r="G242" s="95"/>
      <c r="H242" s="96">
        <f t="shared" si="30"/>
        <v>0</v>
      </c>
    </row>
    <row r="243" spans="1:8" s="72" customFormat="1" ht="15.6">
      <c r="A243" s="79">
        <v>164</v>
      </c>
      <c r="B243" s="93" t="s">
        <v>235</v>
      </c>
      <c r="C243" s="73"/>
      <c r="D243" s="74" t="s">
        <v>22</v>
      </c>
      <c r="E243" s="94">
        <v>9.9</v>
      </c>
      <c r="F243" s="80">
        <v>4.99</v>
      </c>
      <c r="G243" s="95"/>
      <c r="H243" s="96">
        <f t="shared" si="30"/>
        <v>0</v>
      </c>
    </row>
    <row r="244" spans="1:8" s="72" customFormat="1" ht="15.6">
      <c r="A244" s="79">
        <v>165</v>
      </c>
      <c r="B244" s="93" t="s">
        <v>236</v>
      </c>
      <c r="C244" s="73"/>
      <c r="D244" s="74" t="s">
        <v>22</v>
      </c>
      <c r="E244" s="94">
        <v>12.9</v>
      </c>
      <c r="F244" s="80">
        <v>4.99</v>
      </c>
      <c r="G244" s="95"/>
      <c r="H244" s="96">
        <f t="shared" si="30"/>
        <v>0</v>
      </c>
    </row>
    <row r="245" spans="1:8" s="72" customFormat="1" ht="15.6">
      <c r="A245" s="104">
        <v>166</v>
      </c>
      <c r="B245" s="93" t="s">
        <v>237</v>
      </c>
      <c r="C245" s="73"/>
      <c r="D245" s="74" t="s">
        <v>35</v>
      </c>
      <c r="E245" s="94">
        <v>5.99</v>
      </c>
      <c r="F245" s="80">
        <v>3.99</v>
      </c>
      <c r="G245" s="95"/>
      <c r="H245" s="105">
        <f t="shared" si="30"/>
        <v>0</v>
      </c>
    </row>
    <row r="246" spans="1:8" s="72" customFormat="1" ht="14.4" customHeight="1">
      <c r="A246" s="127" t="s">
        <v>12</v>
      </c>
      <c r="B246" s="128" t="s">
        <v>13</v>
      </c>
      <c r="C246" s="128"/>
      <c r="D246" s="119" t="s">
        <v>14</v>
      </c>
      <c r="E246" s="120" t="s">
        <v>15</v>
      </c>
      <c r="F246" s="120" t="s">
        <v>64</v>
      </c>
      <c r="G246" s="121" t="s">
        <v>65</v>
      </c>
      <c r="H246" s="122" t="s">
        <v>17</v>
      </c>
    </row>
    <row r="247" spans="1:8" s="72" customFormat="1" ht="14.4" customHeight="1">
      <c r="A247" s="127"/>
      <c r="B247" s="128"/>
      <c r="C247" s="128"/>
      <c r="D247" s="119"/>
      <c r="E247" s="120"/>
      <c r="F247" s="120"/>
      <c r="G247" s="121"/>
      <c r="H247" s="122"/>
    </row>
    <row r="248" spans="1:8" s="72" customFormat="1" ht="15.6">
      <c r="A248" s="97"/>
      <c r="B248" s="33" t="s">
        <v>238</v>
      </c>
      <c r="C248" s="98"/>
      <c r="D248" s="99"/>
      <c r="E248" s="69" t="s">
        <v>26</v>
      </c>
      <c r="F248" s="69" t="s">
        <v>95</v>
      </c>
      <c r="G248" s="100"/>
      <c r="H248" s="102"/>
    </row>
    <row r="249" spans="1:8" s="72" customFormat="1" ht="15.6">
      <c r="A249" s="79">
        <v>168</v>
      </c>
      <c r="B249" s="93" t="s">
        <v>239</v>
      </c>
      <c r="C249" s="73"/>
      <c r="D249" s="74" t="s">
        <v>22</v>
      </c>
      <c r="E249" s="94">
        <v>8.99</v>
      </c>
      <c r="F249" s="80">
        <v>4.99</v>
      </c>
      <c r="G249" s="95"/>
      <c r="H249" s="96">
        <f t="shared" ref="H249:H286" si="31">(F249*6)*G249</f>
        <v>0</v>
      </c>
    </row>
    <row r="250" spans="1:8" s="72" customFormat="1" ht="15.6">
      <c r="A250" s="79">
        <v>169</v>
      </c>
      <c r="B250" s="93" t="s">
        <v>240</v>
      </c>
      <c r="C250" s="73"/>
      <c r="D250" s="74" t="s">
        <v>22</v>
      </c>
      <c r="E250" s="94">
        <v>9.9</v>
      </c>
      <c r="F250" s="80">
        <v>3.99</v>
      </c>
      <c r="G250" s="95"/>
      <c r="H250" s="96">
        <f t="shared" si="31"/>
        <v>0</v>
      </c>
    </row>
    <row r="251" spans="1:8" s="72" customFormat="1" ht="15.6">
      <c r="A251" s="79">
        <v>170</v>
      </c>
      <c r="B251" s="93" t="s">
        <v>241</v>
      </c>
      <c r="C251" s="73"/>
      <c r="D251" s="74" t="s">
        <v>22</v>
      </c>
      <c r="E251" s="94">
        <v>12.9</v>
      </c>
      <c r="F251" s="80">
        <v>7.99</v>
      </c>
      <c r="G251" s="95"/>
      <c r="H251" s="96">
        <f t="shared" si="31"/>
        <v>0</v>
      </c>
    </row>
    <row r="252" spans="1:8" s="72" customFormat="1" ht="15.6">
      <c r="A252" s="79">
        <v>171</v>
      </c>
      <c r="B252" s="93" t="s">
        <v>242</v>
      </c>
      <c r="C252" s="73"/>
      <c r="D252" s="74" t="s">
        <v>22</v>
      </c>
      <c r="E252" s="94">
        <v>11.9</v>
      </c>
      <c r="F252" s="80">
        <v>6.99</v>
      </c>
      <c r="G252" s="95"/>
      <c r="H252" s="96">
        <f t="shared" si="31"/>
        <v>0</v>
      </c>
    </row>
    <row r="253" spans="1:8" s="72" customFormat="1" ht="15.6">
      <c r="A253" s="79">
        <v>172</v>
      </c>
      <c r="B253" s="93" t="s">
        <v>243</v>
      </c>
      <c r="C253" s="73"/>
      <c r="D253" s="74" t="s">
        <v>22</v>
      </c>
      <c r="E253" s="94">
        <v>23.5</v>
      </c>
      <c r="F253" s="80">
        <v>9.9</v>
      </c>
      <c r="G253" s="95"/>
      <c r="H253" s="96">
        <f t="shared" si="31"/>
        <v>0</v>
      </c>
    </row>
    <row r="254" spans="1:8" s="72" customFormat="1" ht="15.6">
      <c r="A254" s="79">
        <v>174</v>
      </c>
      <c r="B254" s="93" t="s">
        <v>244</v>
      </c>
      <c r="C254" s="73"/>
      <c r="D254" s="74" t="s">
        <v>22</v>
      </c>
      <c r="E254" s="94">
        <v>12</v>
      </c>
      <c r="F254" s="80">
        <v>5.99</v>
      </c>
      <c r="G254" s="95"/>
      <c r="H254" s="96">
        <f t="shared" si="31"/>
        <v>0</v>
      </c>
    </row>
    <row r="255" spans="1:8" s="72" customFormat="1" ht="15.6">
      <c r="A255" s="79">
        <v>175</v>
      </c>
      <c r="B255" s="93" t="s">
        <v>245</v>
      </c>
      <c r="C255" s="73"/>
      <c r="D255" s="74" t="s">
        <v>22</v>
      </c>
      <c r="E255" s="94">
        <v>15</v>
      </c>
      <c r="F255" s="80">
        <v>9.9</v>
      </c>
      <c r="G255" s="95"/>
      <c r="H255" s="96">
        <f t="shared" si="31"/>
        <v>0</v>
      </c>
    </row>
    <row r="256" spans="1:8" s="72" customFormat="1" ht="15.6">
      <c r="A256" s="79">
        <v>176</v>
      </c>
      <c r="B256" s="93" t="s">
        <v>246</v>
      </c>
      <c r="C256" s="73"/>
      <c r="D256" s="74" t="s">
        <v>22</v>
      </c>
      <c r="E256" s="94">
        <v>22</v>
      </c>
      <c r="F256" s="80">
        <v>16.899999999999999</v>
      </c>
      <c r="G256" s="95"/>
      <c r="H256" s="96">
        <f t="shared" si="31"/>
        <v>0</v>
      </c>
    </row>
    <row r="257" spans="1:8" s="72" customFormat="1" ht="15.6">
      <c r="A257" s="79">
        <v>177</v>
      </c>
      <c r="B257" s="93" t="s">
        <v>247</v>
      </c>
      <c r="C257" s="73"/>
      <c r="D257" s="74" t="s">
        <v>22</v>
      </c>
      <c r="E257" s="94">
        <v>27.5</v>
      </c>
      <c r="F257" s="80">
        <v>13.9</v>
      </c>
      <c r="G257" s="95"/>
      <c r="H257" s="96">
        <f t="shared" si="31"/>
        <v>0</v>
      </c>
    </row>
    <row r="258" spans="1:8" s="72" customFormat="1" ht="15.6">
      <c r="A258" s="79">
        <v>178</v>
      </c>
      <c r="B258" s="93" t="s">
        <v>248</v>
      </c>
      <c r="C258" s="73"/>
      <c r="D258" s="74" t="s">
        <v>22</v>
      </c>
      <c r="E258" s="94">
        <v>11.99</v>
      </c>
      <c r="F258" s="80">
        <v>5.99</v>
      </c>
      <c r="G258" s="95"/>
      <c r="H258" s="96">
        <f t="shared" si="31"/>
        <v>0</v>
      </c>
    </row>
    <row r="259" spans="1:8" s="72" customFormat="1" ht="15.6">
      <c r="A259" s="97"/>
      <c r="B259" s="33" t="s">
        <v>249</v>
      </c>
      <c r="C259" s="98"/>
      <c r="D259" s="99"/>
      <c r="E259" s="69" t="s">
        <v>26</v>
      </c>
      <c r="F259" s="69" t="s">
        <v>95</v>
      </c>
      <c r="G259" s="100"/>
      <c r="H259" s="102"/>
    </row>
    <row r="260" spans="1:8" s="72" customFormat="1" ht="15.6">
      <c r="A260" s="79">
        <v>180</v>
      </c>
      <c r="B260" s="93" t="s">
        <v>250</v>
      </c>
      <c r="C260" s="73"/>
      <c r="D260" s="74" t="s">
        <v>22</v>
      </c>
      <c r="E260" s="94">
        <v>19.899999999999999</v>
      </c>
      <c r="F260" s="80">
        <v>9.99</v>
      </c>
      <c r="G260" s="95"/>
      <c r="H260" s="96">
        <f t="shared" si="31"/>
        <v>0</v>
      </c>
    </row>
    <row r="261" spans="1:8" s="72" customFormat="1" ht="15.6">
      <c r="A261" s="79">
        <v>181</v>
      </c>
      <c r="B261" s="93" t="s">
        <v>251</v>
      </c>
      <c r="C261" s="73"/>
      <c r="D261" s="74" t="s">
        <v>22</v>
      </c>
      <c r="E261" s="94">
        <v>11.9</v>
      </c>
      <c r="F261" s="80">
        <v>5.99</v>
      </c>
      <c r="G261" s="95"/>
      <c r="H261" s="96">
        <f t="shared" si="31"/>
        <v>0</v>
      </c>
    </row>
    <row r="262" spans="1:8" s="72" customFormat="1" ht="15.6">
      <c r="A262" s="79">
        <v>182</v>
      </c>
      <c r="B262" s="93" t="s">
        <v>252</v>
      </c>
      <c r="C262" s="73"/>
      <c r="D262" s="74" t="s">
        <v>22</v>
      </c>
      <c r="E262" s="94">
        <v>11.9</v>
      </c>
      <c r="F262" s="80">
        <v>6.99</v>
      </c>
      <c r="G262" s="95"/>
      <c r="H262" s="96">
        <f t="shared" si="31"/>
        <v>0</v>
      </c>
    </row>
    <row r="263" spans="1:8" s="72" customFormat="1" ht="15.6">
      <c r="A263" s="79">
        <v>183</v>
      </c>
      <c r="B263" s="93" t="s">
        <v>253</v>
      </c>
      <c r="C263" s="73"/>
      <c r="D263" s="74" t="s">
        <v>22</v>
      </c>
      <c r="E263" s="94">
        <v>15.9</v>
      </c>
      <c r="F263" s="80">
        <v>9.99</v>
      </c>
      <c r="G263" s="95"/>
      <c r="H263" s="96">
        <f t="shared" si="31"/>
        <v>0</v>
      </c>
    </row>
    <row r="264" spans="1:8" s="72" customFormat="1" ht="15.6">
      <c r="A264" s="79">
        <v>184</v>
      </c>
      <c r="B264" s="93" t="s">
        <v>254</v>
      </c>
      <c r="C264" s="73"/>
      <c r="D264" s="74" t="s">
        <v>22</v>
      </c>
      <c r="E264" s="94">
        <v>18.899999999999999</v>
      </c>
      <c r="F264" s="80">
        <v>12.9</v>
      </c>
      <c r="G264" s="95"/>
      <c r="H264" s="96">
        <f t="shared" si="31"/>
        <v>0</v>
      </c>
    </row>
    <row r="265" spans="1:8" s="72" customFormat="1" ht="15.6">
      <c r="A265" s="79">
        <v>185</v>
      </c>
      <c r="B265" s="93" t="s">
        <v>255</v>
      </c>
      <c r="C265" s="73"/>
      <c r="D265" s="74" t="s">
        <v>22</v>
      </c>
      <c r="E265" s="94">
        <v>8.9</v>
      </c>
      <c r="F265" s="80">
        <v>3.99</v>
      </c>
      <c r="G265" s="95"/>
      <c r="H265" s="96">
        <f t="shared" si="31"/>
        <v>0</v>
      </c>
    </row>
    <row r="266" spans="1:8" s="72" customFormat="1" ht="15.6">
      <c r="A266" s="79">
        <v>186</v>
      </c>
      <c r="B266" s="93" t="s">
        <v>256</v>
      </c>
      <c r="C266" s="73"/>
      <c r="D266" s="74" t="s">
        <v>22</v>
      </c>
      <c r="E266" s="94">
        <v>9.9</v>
      </c>
      <c r="F266" s="80">
        <v>4.99</v>
      </c>
      <c r="G266" s="95"/>
      <c r="H266" s="96">
        <f t="shared" si="31"/>
        <v>0</v>
      </c>
    </row>
    <row r="267" spans="1:8" s="72" customFormat="1" ht="15.6">
      <c r="A267" s="79">
        <v>187</v>
      </c>
      <c r="B267" s="93" t="s">
        <v>257</v>
      </c>
      <c r="C267" s="73"/>
      <c r="D267" s="74" t="s">
        <v>22</v>
      </c>
      <c r="E267" s="94">
        <v>16.899999999999999</v>
      </c>
      <c r="F267" s="80">
        <v>9.9</v>
      </c>
      <c r="G267" s="95"/>
      <c r="H267" s="96">
        <f t="shared" si="31"/>
        <v>0</v>
      </c>
    </row>
    <row r="268" spans="1:8" s="72" customFormat="1" ht="15.6">
      <c r="A268" s="79">
        <v>188</v>
      </c>
      <c r="B268" s="93" t="s">
        <v>258</v>
      </c>
      <c r="C268" s="73"/>
      <c r="D268" s="74" t="s">
        <v>22</v>
      </c>
      <c r="E268" s="94">
        <v>19.899999999999999</v>
      </c>
      <c r="F268" s="80">
        <v>12.9</v>
      </c>
      <c r="G268" s="95"/>
      <c r="H268" s="96">
        <f t="shared" si="31"/>
        <v>0</v>
      </c>
    </row>
    <row r="269" spans="1:8" s="72" customFormat="1" ht="15.6">
      <c r="A269" s="97"/>
      <c r="B269" s="33" t="s">
        <v>259</v>
      </c>
      <c r="C269" s="98"/>
      <c r="D269" s="99"/>
      <c r="E269" s="69" t="s">
        <v>26</v>
      </c>
      <c r="F269" s="69" t="s">
        <v>95</v>
      </c>
      <c r="G269" s="100"/>
      <c r="H269" s="102"/>
    </row>
    <row r="270" spans="1:8" s="72" customFormat="1" ht="15.6">
      <c r="A270" s="79">
        <v>190</v>
      </c>
      <c r="B270" s="93" t="s">
        <v>260</v>
      </c>
      <c r="C270" s="73"/>
      <c r="D270" s="74" t="s">
        <v>22</v>
      </c>
      <c r="E270" s="94">
        <v>19.899999999999999</v>
      </c>
      <c r="F270" s="80">
        <v>14.9</v>
      </c>
      <c r="G270" s="95"/>
      <c r="H270" s="96">
        <f t="shared" si="31"/>
        <v>0</v>
      </c>
    </row>
    <row r="271" spans="1:8" s="72" customFormat="1" ht="15.6">
      <c r="A271" s="79">
        <v>191</v>
      </c>
      <c r="B271" s="93" t="s">
        <v>261</v>
      </c>
      <c r="C271" s="73"/>
      <c r="D271" s="74" t="s">
        <v>22</v>
      </c>
      <c r="E271" s="94">
        <v>27.9</v>
      </c>
      <c r="F271" s="80">
        <v>16.899999999999999</v>
      </c>
      <c r="G271" s="95"/>
      <c r="H271" s="96">
        <f t="shared" si="31"/>
        <v>0</v>
      </c>
    </row>
    <row r="272" spans="1:8" s="72" customFormat="1" ht="15.6">
      <c r="A272" s="79">
        <v>192</v>
      </c>
      <c r="B272" s="93" t="s">
        <v>262</v>
      </c>
      <c r="C272" s="73"/>
      <c r="D272" s="74" t="s">
        <v>22</v>
      </c>
      <c r="E272" s="94">
        <v>27.9</v>
      </c>
      <c r="F272" s="80">
        <v>19.899999999999999</v>
      </c>
      <c r="G272" s="95"/>
      <c r="H272" s="96">
        <f t="shared" si="31"/>
        <v>0</v>
      </c>
    </row>
    <row r="273" spans="1:8" s="72" customFormat="1" ht="15.6">
      <c r="A273" s="79">
        <v>193</v>
      </c>
      <c r="B273" s="93" t="s">
        <v>263</v>
      </c>
      <c r="C273" s="73"/>
      <c r="D273" s="74" t="s">
        <v>22</v>
      </c>
      <c r="E273" s="94">
        <v>39</v>
      </c>
      <c r="F273" s="80">
        <v>24.9</v>
      </c>
      <c r="G273" s="95"/>
      <c r="H273" s="96">
        <f t="shared" si="31"/>
        <v>0</v>
      </c>
    </row>
    <row r="274" spans="1:8" s="72" customFormat="1" ht="15.6">
      <c r="A274" s="97"/>
      <c r="B274" s="33" t="s">
        <v>312</v>
      </c>
      <c r="C274" s="98"/>
      <c r="D274" s="99"/>
      <c r="E274" s="69" t="s">
        <v>26</v>
      </c>
      <c r="F274" s="69" t="s">
        <v>95</v>
      </c>
      <c r="G274" s="100"/>
      <c r="H274" s="102"/>
    </row>
    <row r="275" spans="1:8" s="72" customFormat="1" ht="15.6">
      <c r="A275" s="79">
        <v>194</v>
      </c>
      <c r="B275" s="93" t="s">
        <v>264</v>
      </c>
      <c r="C275" s="73"/>
      <c r="D275" s="74" t="s">
        <v>30</v>
      </c>
      <c r="E275" s="94">
        <v>7</v>
      </c>
      <c r="F275" s="80">
        <v>4.95</v>
      </c>
      <c r="G275" s="95"/>
      <c r="H275" s="96">
        <f t="shared" si="31"/>
        <v>0</v>
      </c>
    </row>
    <row r="276" spans="1:8" s="72" customFormat="1" ht="15.6">
      <c r="A276" s="79">
        <v>195</v>
      </c>
      <c r="B276" s="93" t="s">
        <v>265</v>
      </c>
      <c r="C276" s="73"/>
      <c r="D276" s="74" t="s">
        <v>22</v>
      </c>
      <c r="E276" s="94">
        <v>8.5</v>
      </c>
      <c r="F276" s="80">
        <v>5.5</v>
      </c>
      <c r="G276" s="95"/>
      <c r="H276" s="96">
        <f t="shared" si="31"/>
        <v>0</v>
      </c>
    </row>
    <row r="277" spans="1:8" s="72" customFormat="1" ht="15.6">
      <c r="A277" s="79">
        <v>196</v>
      </c>
      <c r="B277" s="93" t="s">
        <v>266</v>
      </c>
      <c r="C277" s="73"/>
      <c r="D277" s="74" t="s">
        <v>30</v>
      </c>
      <c r="E277" s="94">
        <v>12</v>
      </c>
      <c r="F277" s="80">
        <v>8.99</v>
      </c>
      <c r="G277" s="95"/>
      <c r="H277" s="96">
        <f t="shared" si="31"/>
        <v>0</v>
      </c>
    </row>
    <row r="278" spans="1:8" s="72" customFormat="1" ht="15.6">
      <c r="A278" s="79">
        <v>197</v>
      </c>
      <c r="B278" s="93" t="s">
        <v>267</v>
      </c>
      <c r="C278" s="73"/>
      <c r="D278" s="74" t="s">
        <v>22</v>
      </c>
      <c r="E278" s="94">
        <v>11.9</v>
      </c>
      <c r="F278" s="80">
        <v>4.99</v>
      </c>
      <c r="G278" s="95"/>
      <c r="H278" s="96">
        <f t="shared" si="31"/>
        <v>0</v>
      </c>
    </row>
    <row r="279" spans="1:8" s="72" customFormat="1" ht="15.6">
      <c r="A279" s="79">
        <v>198</v>
      </c>
      <c r="B279" s="93" t="s">
        <v>268</v>
      </c>
      <c r="C279" s="73"/>
      <c r="D279" s="74" t="s">
        <v>22</v>
      </c>
      <c r="E279" s="94">
        <v>11.9</v>
      </c>
      <c r="F279" s="80">
        <v>6.99</v>
      </c>
      <c r="G279" s="95"/>
      <c r="H279" s="96">
        <f t="shared" si="31"/>
        <v>0</v>
      </c>
    </row>
    <row r="280" spans="1:8" s="72" customFormat="1" ht="15.6">
      <c r="A280" s="79">
        <v>199</v>
      </c>
      <c r="B280" s="93" t="s">
        <v>269</v>
      </c>
      <c r="C280" s="73"/>
      <c r="D280" s="74" t="s">
        <v>22</v>
      </c>
      <c r="E280" s="94">
        <v>9.5</v>
      </c>
      <c r="F280" s="80">
        <v>5.99</v>
      </c>
      <c r="G280" s="95"/>
      <c r="H280" s="96">
        <f t="shared" si="31"/>
        <v>0</v>
      </c>
    </row>
    <row r="281" spans="1:8" s="72" customFormat="1" ht="15.6">
      <c r="A281" s="79">
        <v>200</v>
      </c>
      <c r="B281" s="93" t="s">
        <v>270</v>
      </c>
      <c r="C281" s="73"/>
      <c r="D281" s="74" t="s">
        <v>22</v>
      </c>
      <c r="E281" s="94">
        <v>12</v>
      </c>
      <c r="F281" s="80">
        <v>4.99</v>
      </c>
      <c r="G281" s="95"/>
      <c r="H281" s="96">
        <f t="shared" si="31"/>
        <v>0</v>
      </c>
    </row>
    <row r="282" spans="1:8" s="72" customFormat="1" ht="15.6">
      <c r="A282" s="79">
        <v>201</v>
      </c>
      <c r="B282" s="93" t="s">
        <v>271</v>
      </c>
      <c r="C282" s="73"/>
      <c r="D282" s="74" t="s">
        <v>35</v>
      </c>
      <c r="E282" s="94">
        <v>11.9</v>
      </c>
      <c r="F282" s="80">
        <v>3.99</v>
      </c>
      <c r="G282" s="95"/>
      <c r="H282" s="96">
        <f t="shared" si="31"/>
        <v>0</v>
      </c>
    </row>
    <row r="283" spans="1:8" s="72" customFormat="1" ht="15.6">
      <c r="A283" s="79">
        <v>202</v>
      </c>
      <c r="B283" s="93" t="s">
        <v>272</v>
      </c>
      <c r="C283" s="73"/>
      <c r="D283" s="74" t="s">
        <v>30</v>
      </c>
      <c r="E283" s="94">
        <v>7.99</v>
      </c>
      <c r="F283" s="80">
        <v>5.99</v>
      </c>
      <c r="G283" s="95"/>
      <c r="H283" s="96">
        <f t="shared" si="31"/>
        <v>0</v>
      </c>
    </row>
    <row r="284" spans="1:8" s="72" customFormat="1" ht="15.6">
      <c r="A284" s="79">
        <v>203</v>
      </c>
      <c r="B284" s="93" t="s">
        <v>273</v>
      </c>
      <c r="C284" s="73"/>
      <c r="D284" s="74" t="s">
        <v>30</v>
      </c>
      <c r="E284" s="94">
        <v>8.9</v>
      </c>
      <c r="F284" s="80">
        <v>4.99</v>
      </c>
      <c r="G284" s="95"/>
      <c r="H284" s="96">
        <f t="shared" si="31"/>
        <v>0</v>
      </c>
    </row>
    <row r="285" spans="1:8" s="72" customFormat="1" ht="15.6">
      <c r="A285" s="79">
        <v>204</v>
      </c>
      <c r="B285" s="93" t="s">
        <v>274</v>
      </c>
      <c r="C285" s="73"/>
      <c r="D285" s="74" t="s">
        <v>22</v>
      </c>
      <c r="E285" s="94">
        <v>8.9</v>
      </c>
      <c r="F285" s="80">
        <v>4.99</v>
      </c>
      <c r="G285" s="95"/>
      <c r="H285" s="96">
        <f t="shared" si="31"/>
        <v>0</v>
      </c>
    </row>
    <row r="286" spans="1:8" s="72" customFormat="1" ht="15.6">
      <c r="A286" s="79">
        <v>205</v>
      </c>
      <c r="B286" s="93" t="s">
        <v>275</v>
      </c>
      <c r="C286" s="73"/>
      <c r="D286" s="74" t="s">
        <v>30</v>
      </c>
      <c r="E286" s="94">
        <v>8.9</v>
      </c>
      <c r="F286" s="80">
        <v>3.99</v>
      </c>
      <c r="G286" s="95"/>
      <c r="H286" s="96">
        <f t="shared" si="31"/>
        <v>0</v>
      </c>
    </row>
    <row r="287" spans="1:8" s="72" customFormat="1" ht="15.6">
      <c r="A287" s="97"/>
      <c r="B287" s="33" t="s">
        <v>276</v>
      </c>
      <c r="C287" s="98"/>
      <c r="D287" s="99"/>
      <c r="E287" s="69" t="s">
        <v>26</v>
      </c>
      <c r="F287" s="69" t="s">
        <v>95</v>
      </c>
      <c r="G287" s="100"/>
      <c r="H287" s="102"/>
    </row>
    <row r="288" spans="1:8" s="72" customFormat="1" ht="15.6">
      <c r="A288" s="79">
        <v>206</v>
      </c>
      <c r="B288" s="93" t="s">
        <v>277</v>
      </c>
      <c r="C288" s="73"/>
      <c r="D288" s="74" t="s">
        <v>30</v>
      </c>
      <c r="E288" s="94">
        <v>11.9</v>
      </c>
      <c r="F288" s="80">
        <v>6.99</v>
      </c>
      <c r="G288" s="95"/>
      <c r="H288" s="96">
        <f t="shared" ref="H288:H310" si="32">(F288*6)*G288</f>
        <v>0</v>
      </c>
    </row>
    <row r="289" spans="1:8" s="72" customFormat="1" ht="15.6">
      <c r="A289" s="79">
        <v>207</v>
      </c>
      <c r="B289" s="93" t="s">
        <v>278</v>
      </c>
      <c r="C289" s="73"/>
      <c r="D289" s="74" t="s">
        <v>22</v>
      </c>
      <c r="E289" s="94">
        <v>9.9</v>
      </c>
      <c r="F289" s="80">
        <v>6.99</v>
      </c>
      <c r="G289" s="95"/>
      <c r="H289" s="96">
        <f t="shared" si="32"/>
        <v>0</v>
      </c>
    </row>
    <row r="290" spans="1:8" s="72" customFormat="1" ht="15.6">
      <c r="A290" s="79">
        <v>208</v>
      </c>
      <c r="B290" s="93" t="s">
        <v>279</v>
      </c>
      <c r="C290" s="73"/>
      <c r="D290" s="74" t="s">
        <v>30</v>
      </c>
      <c r="E290" s="94">
        <v>9.5</v>
      </c>
      <c r="F290" s="80">
        <v>3.99</v>
      </c>
      <c r="G290" s="95"/>
      <c r="H290" s="96">
        <f t="shared" si="32"/>
        <v>0</v>
      </c>
    </row>
    <row r="291" spans="1:8" s="72" customFormat="1" ht="15.6">
      <c r="A291" s="97"/>
      <c r="B291" s="33" t="s">
        <v>280</v>
      </c>
      <c r="C291" s="98"/>
      <c r="D291" s="99"/>
      <c r="E291" s="69" t="s">
        <v>26</v>
      </c>
      <c r="F291" s="69" t="s">
        <v>95</v>
      </c>
      <c r="G291" s="100"/>
      <c r="H291" s="102"/>
    </row>
    <row r="292" spans="1:8" s="72" customFormat="1" ht="15.6">
      <c r="A292" s="79">
        <v>210</v>
      </c>
      <c r="B292" s="93" t="s">
        <v>281</v>
      </c>
      <c r="C292" s="73"/>
      <c r="D292" s="74" t="s">
        <v>30</v>
      </c>
      <c r="E292" s="94">
        <v>23.9</v>
      </c>
      <c r="F292" s="80">
        <v>15.9</v>
      </c>
      <c r="G292" s="95"/>
      <c r="H292" s="96">
        <f t="shared" si="32"/>
        <v>0</v>
      </c>
    </row>
    <row r="293" spans="1:8" s="72" customFormat="1" ht="15.6">
      <c r="A293" s="79">
        <v>211</v>
      </c>
      <c r="B293" s="93" t="s">
        <v>282</v>
      </c>
      <c r="C293" s="73"/>
      <c r="D293" s="74" t="s">
        <v>30</v>
      </c>
      <c r="E293" s="94">
        <v>14.9</v>
      </c>
      <c r="F293" s="80">
        <v>8.99</v>
      </c>
      <c r="G293" s="95"/>
      <c r="H293" s="96">
        <f t="shared" si="32"/>
        <v>0</v>
      </c>
    </row>
    <row r="294" spans="1:8" s="72" customFormat="1" ht="15.6">
      <c r="A294" s="79">
        <v>212</v>
      </c>
      <c r="B294" s="93" t="s">
        <v>283</v>
      </c>
      <c r="C294" s="73"/>
      <c r="D294" s="74" t="s">
        <v>35</v>
      </c>
      <c r="E294" s="94">
        <v>6.9</v>
      </c>
      <c r="F294" s="80">
        <v>3.99</v>
      </c>
      <c r="G294" s="95"/>
      <c r="H294" s="96">
        <f t="shared" si="32"/>
        <v>0</v>
      </c>
    </row>
    <row r="295" spans="1:8" s="72" customFormat="1" ht="15.6">
      <c r="A295" s="79">
        <v>213</v>
      </c>
      <c r="B295" s="93" t="s">
        <v>284</v>
      </c>
      <c r="C295" s="73"/>
      <c r="D295" s="74" t="s">
        <v>30</v>
      </c>
      <c r="E295" s="94">
        <v>7.99</v>
      </c>
      <c r="F295" s="80">
        <v>3.99</v>
      </c>
      <c r="G295" s="95"/>
      <c r="H295" s="96">
        <f t="shared" si="32"/>
        <v>0</v>
      </c>
    </row>
    <row r="296" spans="1:8" s="72" customFormat="1" ht="15.6">
      <c r="A296" s="97"/>
      <c r="B296" s="33" t="s">
        <v>285</v>
      </c>
      <c r="C296" s="98"/>
      <c r="D296" s="99"/>
      <c r="E296" s="69" t="s">
        <v>26</v>
      </c>
      <c r="F296" s="69" t="s">
        <v>95</v>
      </c>
      <c r="G296" s="100"/>
      <c r="H296" s="102"/>
    </row>
    <row r="297" spans="1:8" s="72" customFormat="1" ht="15.6">
      <c r="A297" s="79">
        <v>214</v>
      </c>
      <c r="B297" s="93" t="s">
        <v>286</v>
      </c>
      <c r="C297" s="73"/>
      <c r="D297" s="74" t="s">
        <v>22</v>
      </c>
      <c r="E297" s="94">
        <v>8.99</v>
      </c>
      <c r="F297" s="80">
        <v>3.99</v>
      </c>
      <c r="G297" s="95"/>
      <c r="H297" s="96">
        <f t="shared" si="32"/>
        <v>0</v>
      </c>
    </row>
    <row r="298" spans="1:8" s="72" customFormat="1" ht="15.6">
      <c r="A298" s="79">
        <v>215</v>
      </c>
      <c r="B298" s="93" t="s">
        <v>287</v>
      </c>
      <c r="C298" s="73"/>
      <c r="D298" s="74" t="s">
        <v>22</v>
      </c>
      <c r="E298" s="94">
        <v>11.9</v>
      </c>
      <c r="F298" s="80">
        <v>5.99</v>
      </c>
      <c r="G298" s="95"/>
      <c r="H298" s="96">
        <f t="shared" si="32"/>
        <v>0</v>
      </c>
    </row>
    <row r="299" spans="1:8" s="72" customFormat="1" ht="15.6">
      <c r="A299" s="79">
        <v>216</v>
      </c>
      <c r="B299" s="93" t="s">
        <v>288</v>
      </c>
      <c r="C299" s="73"/>
      <c r="D299" s="74" t="s">
        <v>30</v>
      </c>
      <c r="E299" s="94">
        <v>7.99</v>
      </c>
      <c r="F299" s="80">
        <v>4.99</v>
      </c>
      <c r="G299" s="95"/>
      <c r="H299" s="96">
        <f t="shared" si="32"/>
        <v>0</v>
      </c>
    </row>
    <row r="300" spans="1:8" s="72" customFormat="1" ht="15.6">
      <c r="A300" s="79">
        <v>217</v>
      </c>
      <c r="B300" s="93" t="s">
        <v>289</v>
      </c>
      <c r="C300" s="73"/>
      <c r="D300" s="74" t="s">
        <v>30</v>
      </c>
      <c r="E300" s="94">
        <v>7.99</v>
      </c>
      <c r="F300" s="80">
        <v>5.95</v>
      </c>
      <c r="G300" s="95"/>
      <c r="H300" s="96">
        <f t="shared" si="32"/>
        <v>0</v>
      </c>
    </row>
    <row r="301" spans="1:8" s="72" customFormat="1" ht="15.6">
      <c r="A301" s="79">
        <v>219</v>
      </c>
      <c r="B301" s="93" t="s">
        <v>290</v>
      </c>
      <c r="C301" s="73"/>
      <c r="D301" s="74" t="s">
        <v>30</v>
      </c>
      <c r="E301" s="94">
        <v>8.9499999999999993</v>
      </c>
      <c r="F301" s="80">
        <v>4.99</v>
      </c>
      <c r="G301" s="95"/>
      <c r="H301" s="96">
        <f t="shared" si="32"/>
        <v>0</v>
      </c>
    </row>
    <row r="302" spans="1:8" s="72" customFormat="1" ht="15.6">
      <c r="A302" s="79">
        <v>220</v>
      </c>
      <c r="B302" s="93" t="s">
        <v>291</v>
      </c>
      <c r="C302" s="73"/>
      <c r="D302" s="74" t="s">
        <v>30</v>
      </c>
      <c r="E302" s="94">
        <v>18.899999999999999</v>
      </c>
      <c r="F302" s="80">
        <v>12.9</v>
      </c>
      <c r="G302" s="95"/>
      <c r="H302" s="96">
        <f t="shared" si="32"/>
        <v>0</v>
      </c>
    </row>
    <row r="303" spans="1:8" s="72" customFormat="1" ht="15.6">
      <c r="A303" s="79">
        <v>221</v>
      </c>
      <c r="B303" s="93" t="s">
        <v>292</v>
      </c>
      <c r="C303" s="73"/>
      <c r="D303" s="74" t="s">
        <v>30</v>
      </c>
      <c r="E303" s="94">
        <v>8.9499999999999993</v>
      </c>
      <c r="F303" s="80">
        <v>6.99</v>
      </c>
      <c r="G303" s="95"/>
      <c r="H303" s="96">
        <f t="shared" si="32"/>
        <v>0</v>
      </c>
    </row>
    <row r="304" spans="1:8" s="72" customFormat="1" ht="15.6">
      <c r="A304" s="79">
        <v>222</v>
      </c>
      <c r="B304" s="93" t="s">
        <v>293</v>
      </c>
      <c r="C304" s="73"/>
      <c r="D304" s="74" t="s">
        <v>30</v>
      </c>
      <c r="E304" s="94">
        <v>9.9</v>
      </c>
      <c r="F304" s="80">
        <v>7.99</v>
      </c>
      <c r="G304" s="95"/>
      <c r="H304" s="96">
        <f t="shared" si="32"/>
        <v>0</v>
      </c>
    </row>
    <row r="305" spans="1:8" s="72" customFormat="1" ht="15.6">
      <c r="A305" s="79">
        <v>223</v>
      </c>
      <c r="B305" s="93" t="s">
        <v>294</v>
      </c>
      <c r="C305" s="73"/>
      <c r="D305" s="74" t="s">
        <v>30</v>
      </c>
      <c r="E305" s="94">
        <v>18.899999999999999</v>
      </c>
      <c r="F305" s="80">
        <v>13.9</v>
      </c>
      <c r="G305" s="95"/>
      <c r="H305" s="96">
        <f t="shared" si="32"/>
        <v>0</v>
      </c>
    </row>
    <row r="306" spans="1:8" s="72" customFormat="1" ht="15.6">
      <c r="A306" s="79">
        <v>224</v>
      </c>
      <c r="B306" s="93" t="s">
        <v>313</v>
      </c>
      <c r="C306" s="73"/>
      <c r="D306" s="74" t="s">
        <v>30</v>
      </c>
      <c r="E306" s="94">
        <v>21</v>
      </c>
      <c r="F306" s="80">
        <v>17.899999999999999</v>
      </c>
      <c r="G306" s="95"/>
      <c r="H306" s="96">
        <f t="shared" si="32"/>
        <v>0</v>
      </c>
    </row>
    <row r="307" spans="1:8" s="72" customFormat="1" ht="15.6">
      <c r="A307" s="97"/>
      <c r="B307" s="33" t="s">
        <v>295</v>
      </c>
      <c r="C307" s="98"/>
      <c r="D307" s="99"/>
      <c r="E307" s="69" t="s">
        <v>26</v>
      </c>
      <c r="F307" s="69" t="s">
        <v>95</v>
      </c>
      <c r="G307" s="100"/>
      <c r="H307" s="102"/>
    </row>
    <row r="308" spans="1:8" s="72" customFormat="1" ht="15.6">
      <c r="A308" s="79">
        <v>225</v>
      </c>
      <c r="B308" s="93" t="s">
        <v>296</v>
      </c>
      <c r="C308" s="73"/>
      <c r="D308" s="74" t="s">
        <v>30</v>
      </c>
      <c r="E308" s="94">
        <v>9.99</v>
      </c>
      <c r="F308" s="80">
        <v>5.99</v>
      </c>
      <c r="G308" s="95"/>
      <c r="H308" s="96">
        <f t="shared" si="32"/>
        <v>0</v>
      </c>
    </row>
    <row r="309" spans="1:8" s="72" customFormat="1" ht="15.6">
      <c r="A309" s="79">
        <v>226</v>
      </c>
      <c r="B309" s="93" t="s">
        <v>297</v>
      </c>
      <c r="C309" s="73"/>
      <c r="D309" s="74" t="s">
        <v>30</v>
      </c>
      <c r="E309" s="94">
        <v>5.99</v>
      </c>
      <c r="F309" s="80">
        <v>3.99</v>
      </c>
      <c r="G309" s="95"/>
      <c r="H309" s="96">
        <f t="shared" si="32"/>
        <v>0</v>
      </c>
    </row>
    <row r="310" spans="1:8" s="72" customFormat="1" ht="15.6">
      <c r="A310" s="79">
        <v>227</v>
      </c>
      <c r="B310" s="93" t="s">
        <v>298</v>
      </c>
      <c r="C310" s="73"/>
      <c r="D310" s="74" t="s">
        <v>30</v>
      </c>
      <c r="E310" s="94">
        <v>8.99</v>
      </c>
      <c r="F310" s="80">
        <v>4.99</v>
      </c>
      <c r="G310" s="95"/>
      <c r="H310" s="96">
        <f t="shared" si="32"/>
        <v>0</v>
      </c>
    </row>
    <row r="311" spans="1:8" s="72" customFormat="1" ht="15.6">
      <c r="A311" s="106"/>
      <c r="B311" s="107" t="s">
        <v>17</v>
      </c>
      <c r="C311" s="108"/>
      <c r="D311" s="108"/>
      <c r="E311" s="109"/>
      <c r="F311" s="110"/>
      <c r="G311" s="111"/>
      <c r="H311" s="112">
        <f>H27+SUM(H31:H42)+SUM(H44:H65)+SUM(H69:H97)+SUM(H99:H104)+SUM(H106:H107)+SUM(H109:H113)+SUM(H115:H119)+SUM(H121:H125)+SUM(H127:H131)+SUM(H133:H135)+SUM(H137:H140)+SUM(H142:H144)+SUM(H146:H150)+SUM(H152:H154)+SUM(H156:H163)+SUM(H165:H168)+SUM(H172:H176)+SUM(H178:H183)+SUM(H185:H191)+SUM(H193:H196)+SUM(H198:H204)+SUM(H206:H210)+SUM(H212:H214)+SUM(H216:H218)+SUM(H220:H227)+SUM(H229:H231)+SUM(H233:H239)+SUM(H241:H245)+SUM(H249:H258)+SUM(H260:H268)+SUM(H270:H273)+SUM(H275:H286)+SUM(H288:H290)+SUM(H292:H295)+SUM(H297:H306)+SUM(H308:H310)</f>
        <v>0</v>
      </c>
    </row>
    <row r="312" spans="1:8" ht="15">
      <c r="A312" s="55" t="s">
        <v>299</v>
      </c>
      <c r="B312" s="58"/>
      <c r="C312" s="58"/>
      <c r="D312" s="58"/>
      <c r="E312" s="58"/>
      <c r="F312" s="58"/>
      <c r="G312" s="58"/>
      <c r="H312" s="59" t="s">
        <v>300</v>
      </c>
    </row>
    <row r="313" spans="1:8" ht="59.25" customHeight="1">
      <c r="A313" s="125" t="s">
        <v>301</v>
      </c>
      <c r="B313" s="126"/>
      <c r="C313" s="126"/>
      <c r="D313" s="126"/>
      <c r="E313" s="126"/>
      <c r="F313" s="126"/>
      <c r="G313" s="126"/>
      <c r="H313" s="126"/>
    </row>
    <row r="314" spans="1:8" ht="15">
      <c r="A314" s="58" t="s">
        <v>302</v>
      </c>
      <c r="B314" s="58"/>
      <c r="C314" s="58"/>
      <c r="D314" s="58"/>
      <c r="E314" s="58"/>
      <c r="F314" s="58"/>
      <c r="G314" s="58"/>
      <c r="H314" s="59" t="s">
        <v>303</v>
      </c>
    </row>
    <row r="315" spans="1:8" ht="15.6" thickBot="1">
      <c r="A315" s="55" t="s">
        <v>304</v>
      </c>
      <c r="B315" s="60"/>
      <c r="C315" s="58"/>
      <c r="D315" s="60"/>
      <c r="E315" s="61" t="s">
        <v>305</v>
      </c>
      <c r="F315" s="62"/>
      <c r="G315" s="62"/>
      <c r="H315" s="63" t="s">
        <v>306</v>
      </c>
    </row>
  </sheetData>
  <sheetProtection algorithmName="SHA-512" hashValue="kux/11Wx1TRLtPMoaAbNW1yHWZt2Kfp3pTIrpFqicUGRVW3HPin8fr4eKhXJey2EanPBRPyLh0/lLSD+BMmHjw==" saltValue="rkOrJf+zqr0J7kjZzZyk1g==" spinCount="100000" sheet="1" formatCells="0" formatColumns="0" formatRows="0" insertColumns="0" insertRows="0" insertHyperlinks="0" deleteColumns="0" deleteRows="0" sort="0" autoFilter="0" pivotTables="0"/>
  <protectedRanges>
    <protectedRange algorithmName="SHA-512" hashValue="tAq27hC+bJFqU5Tlj4EH4AyToIcEKR8Einuu80eUbisYuAjYLiuePDuGQB+ZdSPgsTjM81cSFt3QqDbClutuVw==" saltValue="udg+z80WL2tWRMzcO7sw+g==" spinCount="100000" sqref="G27:G310" name="Plage4"/>
    <protectedRange sqref="A15:B17" name="dates de campagne"/>
    <protectedRange sqref="A22:H22" name="coordonnées"/>
    <protectedRange sqref="A20:H20" name="coordonnées 1"/>
  </protectedRanges>
  <mergeCells count="111">
    <mergeCell ref="A20:B20"/>
    <mergeCell ref="C20:D20"/>
    <mergeCell ref="E20:H20"/>
    <mergeCell ref="E21:H21"/>
    <mergeCell ref="A22:B22"/>
    <mergeCell ref="C22:D22"/>
    <mergeCell ref="E22:H22"/>
    <mergeCell ref="A1:H14"/>
    <mergeCell ref="A15:B17"/>
    <mergeCell ref="C15:H15"/>
    <mergeCell ref="C16:H16"/>
    <mergeCell ref="C17:H17"/>
    <mergeCell ref="E19:H19"/>
    <mergeCell ref="A23:H23"/>
    <mergeCell ref="A24:A25"/>
    <mergeCell ref="B24:B25"/>
    <mergeCell ref="C24:C25"/>
    <mergeCell ref="D24:D25"/>
    <mergeCell ref="E24:E25"/>
    <mergeCell ref="F24:F25"/>
    <mergeCell ref="G24:G25"/>
    <mergeCell ref="H24:H25"/>
    <mergeCell ref="A27:A29"/>
    <mergeCell ref="E27:E29"/>
    <mergeCell ref="F27:F29"/>
    <mergeCell ref="G27:G29"/>
    <mergeCell ref="H27:H29"/>
    <mergeCell ref="A44:A45"/>
    <mergeCell ref="E44:E45"/>
    <mergeCell ref="F44:F45"/>
    <mergeCell ref="G44:G45"/>
    <mergeCell ref="H44:H45"/>
    <mergeCell ref="A46:A47"/>
    <mergeCell ref="E46:E47"/>
    <mergeCell ref="F46:F47"/>
    <mergeCell ref="G46:G47"/>
    <mergeCell ref="H46:H47"/>
    <mergeCell ref="A48:A49"/>
    <mergeCell ref="E48:E49"/>
    <mergeCell ref="F48:F49"/>
    <mergeCell ref="G48:G49"/>
    <mergeCell ref="H48:H49"/>
    <mergeCell ref="A50:A51"/>
    <mergeCell ref="E50:E51"/>
    <mergeCell ref="F50:F51"/>
    <mergeCell ref="G50:G51"/>
    <mergeCell ref="H50:H51"/>
    <mergeCell ref="A52:A53"/>
    <mergeCell ref="E52:E53"/>
    <mergeCell ref="F52:F53"/>
    <mergeCell ref="G52:G53"/>
    <mergeCell ref="H52:H53"/>
    <mergeCell ref="A54:A55"/>
    <mergeCell ref="E54:E55"/>
    <mergeCell ref="F54:F55"/>
    <mergeCell ref="G54:G55"/>
    <mergeCell ref="H54:H55"/>
    <mergeCell ref="A56:A57"/>
    <mergeCell ref="E56:E57"/>
    <mergeCell ref="F56:F57"/>
    <mergeCell ref="G56:G57"/>
    <mergeCell ref="H56:H57"/>
    <mergeCell ref="A58:A59"/>
    <mergeCell ref="E58:E59"/>
    <mergeCell ref="F58:F59"/>
    <mergeCell ref="G58:G59"/>
    <mergeCell ref="H58:H59"/>
    <mergeCell ref="A60:A61"/>
    <mergeCell ref="E60:E61"/>
    <mergeCell ref="F60:F61"/>
    <mergeCell ref="G60:G61"/>
    <mergeCell ref="H60:H61"/>
    <mergeCell ref="A62:A63"/>
    <mergeCell ref="E62:E63"/>
    <mergeCell ref="F62:F63"/>
    <mergeCell ref="G62:G63"/>
    <mergeCell ref="H62:H63"/>
    <mergeCell ref="A64:A65"/>
    <mergeCell ref="E64:E65"/>
    <mergeCell ref="F64:F65"/>
    <mergeCell ref="G64:G65"/>
    <mergeCell ref="H64:H65"/>
    <mergeCell ref="H66:H67"/>
    <mergeCell ref="A88:A89"/>
    <mergeCell ref="B88:C89"/>
    <mergeCell ref="D88:D89"/>
    <mergeCell ref="E88:E89"/>
    <mergeCell ref="F88:F89"/>
    <mergeCell ref="G88:G89"/>
    <mergeCell ref="H88:H89"/>
    <mergeCell ref="A66:A67"/>
    <mergeCell ref="B66:C67"/>
    <mergeCell ref="D66:D67"/>
    <mergeCell ref="E66:E67"/>
    <mergeCell ref="F66:F67"/>
    <mergeCell ref="G66:G67"/>
    <mergeCell ref="A313:H313"/>
    <mergeCell ref="H169:H170"/>
    <mergeCell ref="A246:A247"/>
    <mergeCell ref="B246:C247"/>
    <mergeCell ref="D246:D247"/>
    <mergeCell ref="E246:E247"/>
    <mergeCell ref="F246:F247"/>
    <mergeCell ref="G246:G247"/>
    <mergeCell ref="H246:H247"/>
    <mergeCell ref="A169:A170"/>
    <mergeCell ref="B169:C170"/>
    <mergeCell ref="D169:D170"/>
    <mergeCell ref="E169:E170"/>
    <mergeCell ref="F169:F170"/>
    <mergeCell ref="G169:G170"/>
  </mergeCells>
  <dataValidations count="1">
    <dataValidation type="whole" allowBlank="1" showInputMessage="1" showErrorMessage="1" error="Merci de saisir uniquement des nombres entiers" prompt="Merci de saisir uniquement des nombres entiers" sqref="G311 G44 G46 G48 G50 H18 G66 F136:F140 G58 F105:F107 F308:F311 G151 G31:G42 G246:G247 G169:G171 G56 G60 G62 G64 G52:G53 G24:G27 F69:F97 G82:G97 G99:G105" xr:uid="{5E73274D-96B4-4D26-B77F-851D03F04EC6}">
      <formula1>1</formula1>
      <formula2>100</formula2>
    </dataValidation>
  </dataValidations>
  <pageMargins left="3.937007874015748E-2" right="3.937007874015748E-2" top="0.15748031496062992" bottom="0.19685039370078741" header="0.11811023622047245" footer="0.11811023622047245"/>
  <pageSetup paperSize="9" scale="65" fitToHeight="4" orientation="portrait" r:id="rId1"/>
  <rowBreaks count="4" manualBreakCount="4">
    <brk id="87" max="7" man="1"/>
    <brk id="87" max="8" man="1"/>
    <brk id="168" max="8" man="1"/>
    <brk id="245"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5" ma:contentTypeDescription="Crée un document." ma:contentTypeScope="" ma:versionID="335bba50e7925e117ec0b21d7230f0e3">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ba57796ce7f4cf0204d53f49de7f1a64"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7315D9-C03A-4CD7-A0CB-7C80E75CA1FF}">
  <ds:schemaRefs>
    <ds:schemaRef ds:uri="http://schemas.microsoft.com/sharepoint/v3/contenttype/forms"/>
  </ds:schemaRefs>
</ds:datastoreItem>
</file>

<file path=customXml/itemProps2.xml><?xml version="1.0" encoding="utf-8"?>
<ds:datastoreItem xmlns:ds="http://schemas.openxmlformats.org/officeDocument/2006/customXml" ds:itemID="{C9F69C89-662B-46BA-86F3-B766DF60BC53}">
  <ds:schemaRefs>
    <ds:schemaRef ds:uri="http://schemas.microsoft.com/office/2006/metadata/properties"/>
    <ds:schemaRef ds:uri="http://schemas.microsoft.com/office/infopath/2007/PartnerControls"/>
    <ds:schemaRef ds:uri="7393eadc-9a2a-4b4d-9d79-d00f6487837e"/>
    <ds:schemaRef ds:uri="d124e8eb-d5b2-4e33-8f56-dd3bc86aec32"/>
  </ds:schemaRefs>
</ds:datastoreItem>
</file>

<file path=customXml/itemProps3.xml><?xml version="1.0" encoding="utf-8"?>
<ds:datastoreItem xmlns:ds="http://schemas.openxmlformats.org/officeDocument/2006/customXml" ds:itemID="{E22C5DD1-D1A0-43CC-8D9D-2A79DEADE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print</vt:lpstr>
      <vt:lpstr>Feuil1!Zone_d_impression</vt:lpstr>
      <vt:lpstr>print!Zone_d_impression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Marketing02 M02DV. DOMAINES ET VILLAGES</dc:creator>
  <cp:keywords/>
  <dc:description/>
  <cp:lastModifiedBy>Julie Golda</cp:lastModifiedBy>
  <cp:revision/>
  <cp:lastPrinted>2022-08-26T13:30:41Z</cp:lastPrinted>
  <dcterms:created xsi:type="dcterms:W3CDTF">2022-01-31T11:11:29Z</dcterms:created>
  <dcterms:modified xsi:type="dcterms:W3CDTF">2022-08-26T13:30:54Z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0x010100C95DCAFD12052A4AAC9740BDAE11C10F</vt:lpwstr>
  </property>
  <property fmtid="{D5CDD505-2E9C-101B-9397-08002B2CF9AE}" pid="3" name="MediaServiceImageTags">
    <vt:lpwstr/>
  </property>
</Properties>
</file>