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2.png" ContentType="image/png"/>
  <Override PartName="/xl/media/image1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Feuil1" sheetId="1" state="visible" r:id="rId2"/>
  </sheets>
  <definedNames>
    <definedName function="false" hidden="false" localSheetId="0" name="_xlnm.Print_Area" vbProcedure="false">Feuil1!$A$68:$S$135;Feuil1!$A$1:$S$66</definedName>
    <definedName function="false" hidden="false" localSheetId="0" name="_xlnm.Print_Area" vbProcedure="false">Feuil1!$A$68:$S$135,Feuil1!$A$1:$S$66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<sst xmlns="http://schemas.openxmlformats.org/spreadsheetml/2006/main" count="521" uniqueCount="267">
  <si>
    <t>Valable du 11/09/2017 au 22/12/2017</t>
  </si>
  <si>
    <t>COMMANDES GROUPÉES AUTOMNE 2017</t>
  </si>
  <si>
    <t>BON DE COMMANDE INDIVIDUEL</t>
  </si>
  <si>
    <t>APPELLATION</t>
  </si>
  <si>
    <t>MILLESIME</t>
  </si>
  <si>
    <t>COULEUR</t>
  </si>
  <si>
    <t>Prix vente CAVEAU</t>
  </si>
  <si>
    <t>REMISE en %</t>
  </si>
  <si>
    <t>Prix vente CE</t>
  </si>
  <si>
    <t>Nbre de cartons *</t>
  </si>
  <si>
    <t>TOTAL</t>
  </si>
  <si>
    <t>Nbre de cartons * </t>
  </si>
  <si>
    <t>BOURGOGNES OFFRE EXCEPTIONNELLE</t>
  </si>
  <si>
    <t>COTEAUX BOURGUIGNONS rouge</t>
  </si>
  <si>
    <t>Rouge</t>
  </si>
  <si>
    <r>
      <t>CHARDONNAY (EXCELLENCE)</t>
    </r>
    <r>
      <rPr>
        <sz val="10"/>
        <color rgb="FF000000"/>
        <rFont val="Calibri"/>
        <family val="2"/>
        <charset val="1"/>
      </rPr>
      <t> (VDF)</t>
    </r>
  </si>
  <si>
    <t>Blanc</t>
  </si>
  <si>
    <t>BOURGOGNE HAUTES COTES DE BEAUNE</t>
  </si>
  <si>
    <t>2015-16</t>
  </si>
  <si>
    <r>
      <t>PINOT NOIR (EXCELLENCE) </t>
    </r>
    <r>
      <rPr>
        <sz val="10"/>
        <color rgb="FF000000"/>
        <rFont val="Calibri"/>
        <family val="2"/>
        <charset val="1"/>
      </rPr>
      <t>(VDF)</t>
    </r>
  </si>
  <si>
    <t>2014-15</t>
  </si>
  <si>
    <t>MARANGES</t>
  </si>
  <si>
    <t>MAISON COLIN SEGUIN &amp; BOURGOGNES BLANCS</t>
  </si>
  <si>
    <t>SANTENAY "Les Cornières"</t>
  </si>
  <si>
    <t>MACON VILLAGES (TERROIR)</t>
  </si>
  <si>
    <t>MARANGES 1er cru "Clos Roussots"</t>
  </si>
  <si>
    <r>
      <t>CHARDONNAY - Ernest Seguin </t>
    </r>
    <r>
      <rPr>
        <sz val="10"/>
        <color rgb="FF000000"/>
        <rFont val="Calibri"/>
        <family val="2"/>
        <charset val="1"/>
      </rPr>
      <t>(VDF)</t>
    </r>
  </si>
  <si>
    <t>MERCUREY 1er cru "Clos des Montaigus"</t>
  </si>
  <si>
    <t>MACON CHAINTRE (TERROIR)</t>
  </si>
  <si>
    <t>2010-12</t>
  </si>
  <si>
    <t>CHÂTEAU DE LACHASSAGNE</t>
  </si>
  <si>
    <t>BOURGOGNE ALIGOTE (TRADITION)</t>
  </si>
  <si>
    <t>BOURGOGNE CHARDONNAY "Clos du château" </t>
  </si>
  <si>
    <t>VIRE CLESSE (TERROIR)</t>
  </si>
  <si>
    <t>BOURGOGNE PINOT NOIR "Clos du château" </t>
  </si>
  <si>
    <t>MACON IGE (TERROIR)</t>
  </si>
  <si>
    <t>BOURGOGNE CHARDONNAY (PRESTIGE) "Clos du château" </t>
  </si>
  <si>
    <t>BOUZERON (TERROIR)</t>
  </si>
  <si>
    <t>BOURGOGNE PINOT NOIR (PRESTIGE) "Clos du château" </t>
  </si>
  <si>
    <t>BOURGOGNE CHARDONNAY "Cuvée Jean Sans Peur" (EXCELLENCE)</t>
  </si>
  <si>
    <t>CREMANT DE BOURGOGNE Blanc Brut</t>
  </si>
  <si>
    <t>-</t>
  </si>
  <si>
    <t>POUILLY FUISSE (TERROIR)</t>
  </si>
  <si>
    <t>CREMANT DE BOURGOGNE Rosé Brut</t>
  </si>
  <si>
    <t>Rosé</t>
  </si>
  <si>
    <t>SAINT VERAN (TERROIR)</t>
  </si>
  <si>
    <t>LES NATIVES</t>
  </si>
  <si>
    <t>MONTAGNY (TRADITION)</t>
  </si>
  <si>
    <r>
      <t>PINOT NOIR </t>
    </r>
    <r>
      <rPr>
        <sz val="10"/>
        <color rgb="FF000000"/>
        <rFont val="Calibri"/>
        <family val="2"/>
        <charset val="1"/>
      </rPr>
      <t>(VDF)</t>
    </r>
  </si>
  <si>
    <t>BOURGOGNE HAUTES COTES DE BEAUNE (EXCELLENCE)</t>
  </si>
  <si>
    <t>IGP COMTES RHÔDANIENS rouge "Le Loup"</t>
  </si>
  <si>
    <t>BOURGOGNE HAUTES COTES DE NUITS (EXCELLENCE)</t>
  </si>
  <si>
    <r>
      <t>CABERNET SAUVIGNON </t>
    </r>
    <r>
      <rPr>
        <sz val="10"/>
        <color rgb="FF000000"/>
        <rFont val="Calibri"/>
        <family val="2"/>
        <charset val="1"/>
      </rPr>
      <t>(VDF)</t>
    </r>
  </si>
  <si>
    <t>POUILLY FUISSE (EXCELLENCE)</t>
  </si>
  <si>
    <t>2007-10</t>
  </si>
  <si>
    <t>COTEAUX BOURGUIGNONS rouge "Le Chant du Loup"</t>
  </si>
  <si>
    <t>MONTAGNY "Les Damoiselles" (EXCELLENCE)</t>
  </si>
  <si>
    <t>SAUMUR CHAMPIGNY </t>
  </si>
  <si>
    <t>MERCUREY (EXCELLENCE)</t>
  </si>
  <si>
    <t>MORGON Côte du Py</t>
  </si>
  <si>
    <t>MERCUREY 1er cru (EXCELLENCE)</t>
  </si>
  <si>
    <t>BOURGOGNE PINOT NOIR "Les Charmes"</t>
  </si>
  <si>
    <t>MAISON COLIN SEGUIN &amp; BOURGOGNES ROUGES</t>
  </si>
  <si>
    <t>BOURGOGNE CHARDONNAY "Les Charmes" </t>
  </si>
  <si>
    <r>
      <t>GAMAY rouge - Ernest Seguin </t>
    </r>
    <r>
      <rPr>
        <sz val="10"/>
        <color rgb="FF000000"/>
        <rFont val="Calibri"/>
        <family val="2"/>
        <charset val="1"/>
      </rPr>
      <t>(VDF)</t>
    </r>
  </si>
  <si>
    <t>HERITAGE CAVARE</t>
  </si>
  <si>
    <r>
      <t>PINOT NOIR - Ernest Seguin </t>
    </r>
    <r>
      <rPr>
        <sz val="10"/>
        <color rgb="FF000000"/>
        <rFont val="Calibri"/>
        <family val="2"/>
        <charset val="1"/>
      </rPr>
      <t>(VDF)</t>
    </r>
  </si>
  <si>
    <r>
      <t>CÔTES DU RHONE rouge</t>
    </r>
    <r>
      <rPr>
        <sz val="10"/>
        <color rgb="FF000000"/>
        <rFont val="Calibri"/>
        <family val="2"/>
        <charset val="1"/>
      </rPr>
      <t> </t>
    </r>
    <r>
      <rPr>
        <sz val="9"/>
        <color rgb="FF000000"/>
        <rFont val="Calibri"/>
        <family val="2"/>
        <charset val="1"/>
      </rPr>
      <t>(Offre 1+1 : ne saisissez que le prix d'un carton au tarif remisé. Le carton offert sera automatiquement ajouté)</t>
    </r>
  </si>
  <si>
    <r>
      <t>CLOITRE SAINT MARTIN rouge (TRADITION) </t>
    </r>
    <r>
      <rPr>
        <sz val="10"/>
        <color rgb="FF000000"/>
        <rFont val="Calibri"/>
        <family val="2"/>
        <charset val="1"/>
      </rPr>
      <t>(VDF)</t>
    </r>
  </si>
  <si>
    <t>2013-14</t>
  </si>
  <si>
    <t>MORGON (TERROIR)</t>
  </si>
  <si>
    <r>
      <t>MUSCAT "Petits Grains" </t>
    </r>
    <r>
      <rPr>
        <sz val="10"/>
        <color rgb="FF000000"/>
        <rFont val="Calibri"/>
        <family val="2"/>
        <charset val="1"/>
      </rPr>
      <t>(VDF)</t>
    </r>
  </si>
  <si>
    <t>JULIENAS (TERROIR)</t>
  </si>
  <si>
    <t>2011-14</t>
  </si>
  <si>
    <t>LAUDUN Côtes du Rhône Villages</t>
  </si>
  <si>
    <t>CHIROUBLES (TERROIR)</t>
  </si>
  <si>
    <t>CÔTES DU RHONE blanc</t>
  </si>
  <si>
    <t>BOURGOGNE "Les Pierres" (TRADITION)</t>
  </si>
  <si>
    <t>CHUSCLAN Côtes du Rhône Villages</t>
  </si>
  <si>
    <t>MOULIN A VENT (TRADITION)</t>
  </si>
  <si>
    <t>RASTEAU</t>
  </si>
  <si>
    <r>
      <t>BROUILLY (TRADITION) </t>
    </r>
    <r>
      <rPr>
        <sz val="9"/>
        <color rgb="FF000000"/>
        <rFont val="Calibri"/>
        <family val="2"/>
        <charset val="1"/>
      </rPr>
      <t>(Offre 1+1 : ne saisissez que le prix d'un carton au tarif remisé. Le carton offert sera automatiquement ajouté)</t>
    </r>
  </si>
  <si>
    <t>2011-12</t>
  </si>
  <si>
    <r>
      <t>SECUNDUS</t>
    </r>
    <r>
      <rPr>
        <sz val="10"/>
        <color rgb="FF000000"/>
        <rFont val="Calibri"/>
        <family val="2"/>
        <charset val="1"/>
      </rPr>
      <t> (VDF)</t>
    </r>
  </si>
  <si>
    <t>CHATEAUNEUF DU PAPE</t>
  </si>
  <si>
    <t>MORGON "Les Charmes" (EXCELLENCE)</t>
  </si>
  <si>
    <t>CAVE DE TAIN</t>
  </si>
  <si>
    <t>JULIENAS "Les Impatientes" (EXCELLENCE)</t>
  </si>
  <si>
    <t>CROZES-HERMITAGE "Empreinte du Rhône" </t>
  </si>
  <si>
    <t>MOULIN A VENT "Les Pérelles" (EXCELLENCE)</t>
  </si>
  <si>
    <t>SAINT JOSEPH "Empreinte du Rhône" </t>
  </si>
  <si>
    <t>BOURGOGNE PINOT NOIR "Cuvée Jean Sans Peur"(EXCELLENCE)</t>
  </si>
  <si>
    <t>SAINT JOSEPH "Sélection Première" </t>
  </si>
  <si>
    <t>VILLA D'ERG &amp; VALLEE DU RHÔNE</t>
  </si>
  <si>
    <t>MERCUREY "L'Audacieux" (EXCELLENCE)</t>
  </si>
  <si>
    <r>
      <t>LES 2 OLIVIERS rosé - Villa d'Erg </t>
    </r>
    <r>
      <rPr>
        <sz val="10"/>
        <color rgb="FF000000"/>
        <rFont val="Calibri"/>
        <family val="2"/>
        <charset val="1"/>
      </rPr>
      <t>(VDF)</t>
    </r>
  </si>
  <si>
    <t>GIVRY "Champs Pourot" (EXCELLENCE)</t>
  </si>
  <si>
    <r>
      <t>LES 2 OLIVIERS rouge - Villa d'Erg </t>
    </r>
    <r>
      <rPr>
        <sz val="10"/>
        <color rgb="FF000000"/>
        <rFont val="Calibri"/>
        <family val="2"/>
        <charset val="1"/>
      </rPr>
      <t>(VDF) </t>
    </r>
  </si>
  <si>
    <t>MONTHELIE (EXCELLENCE)</t>
  </si>
  <si>
    <r>
      <t>SYRAH "Rencontre Sauvage" - Villa d'Erg</t>
    </r>
    <r>
      <rPr>
        <sz val="10"/>
        <color rgb="FF000000"/>
        <rFont val="Calibri"/>
        <family val="2"/>
        <charset val="1"/>
      </rPr>
      <t> (VDF) </t>
    </r>
  </si>
  <si>
    <t>MARANGES 1er cru "Clos Roussots" (EXCELLENCE)</t>
  </si>
  <si>
    <r>
      <t>VIOGNIER "Le Temps des Grives" - Villa d'Erg </t>
    </r>
    <r>
      <rPr>
        <sz val="10"/>
        <color rgb="FF000000"/>
        <rFont val="Calibri"/>
        <family val="2"/>
        <charset val="1"/>
      </rPr>
      <t>(VDF)</t>
    </r>
  </si>
  <si>
    <t>MERCUREY 1er cru "La Bondue" (EXCELLENCE)</t>
  </si>
  <si>
    <t>CÔTES DU RHONE blanc - Villa d'Erg</t>
  </si>
  <si>
    <r>
      <t>CAVE PRIVEE MAISON COLIN SEGUIN    </t>
    </r>
    <r>
      <rPr>
        <b val="true"/>
        <i val="true"/>
        <sz val="9"/>
        <color rgb="FFFFFFFF"/>
        <rFont val="Calibri"/>
        <family val="2"/>
        <charset val="1"/>
      </rPr>
      <t>Vendus en carton 3 bouteilles de 75 cl   -   Quantités limitées</t>
    </r>
  </si>
  <si>
    <t>COSTIERES DE NIMES blanc - Château Saint-Bénézet</t>
  </si>
  <si>
    <r>
      <t>CHABLIS GRAND CRU "Blanchot" (COLLECTION) </t>
    </r>
    <r>
      <rPr>
        <b val="true"/>
        <sz val="9"/>
        <color rgb="FFFF0000"/>
        <rFont val="Calibri"/>
        <family val="2"/>
        <charset val="1"/>
      </rPr>
      <t>(vendu par 3)</t>
    </r>
  </si>
  <si>
    <t>LIRAC blanc - Villa d'Erg</t>
  </si>
  <si>
    <r>
      <t>CHASSAGNE MONTRACHET "Les Champs de Morgeot" (COLLECTION) </t>
    </r>
    <r>
      <rPr>
        <b val="true"/>
        <sz val="9"/>
        <color rgb="FFFF0000"/>
        <rFont val="Calibri"/>
        <family val="2"/>
        <charset val="1"/>
      </rPr>
      <t>(par 3)</t>
    </r>
  </si>
  <si>
    <t>CÔTES DU RHONE rosé - Villa d'Erg</t>
  </si>
  <si>
    <r>
      <t>CLOS LACHASSAGNE MONOPOLE BOURGOGNE (vendu par 3) </t>
    </r>
    <r>
      <rPr>
        <b val="true"/>
        <sz val="9"/>
        <color rgb="FFFF0000"/>
        <rFont val="Calibri"/>
        <family val="2"/>
        <charset val="1"/>
      </rPr>
      <t>(vendu par 3)</t>
    </r>
  </si>
  <si>
    <t>LIRAC "Vieilles Vignes" rosé - Villa d'Erg</t>
  </si>
  <si>
    <r>
      <t>SAVIGNY LES BEAUNE 1er cru "Les Clous" (COLLECTION) </t>
    </r>
    <r>
      <rPr>
        <b val="true"/>
        <sz val="9"/>
        <color rgb="FFFF0000"/>
        <rFont val="Calibri"/>
        <family val="2"/>
        <charset val="1"/>
      </rPr>
      <t>(vendu par 3)</t>
    </r>
  </si>
  <si>
    <r>
      <t>CÔTES DE PROVENCE - Bergerie Cassun </t>
    </r>
    <r>
      <rPr>
        <b val="true"/>
        <sz val="10"/>
        <color rgb="FF00B050"/>
        <rFont val="Calibri"/>
        <family val="2"/>
        <charset val="1"/>
      </rPr>
      <t>BIO</t>
    </r>
  </si>
  <si>
    <r>
      <t>SANTENAY 1er cru "Clos Rousseau" (COLLECTION) </t>
    </r>
    <r>
      <rPr>
        <b val="true"/>
        <sz val="9"/>
        <color rgb="FFFF0000"/>
        <rFont val="Calibri"/>
        <family val="2"/>
        <charset val="1"/>
      </rPr>
      <t>(vendu par 3)</t>
    </r>
  </si>
  <si>
    <r>
      <t>CÔTES DU RHONE rouge "Vieilles Vignes" - Villa d'Erg </t>
    </r>
    <r>
      <rPr>
        <b val="true"/>
        <sz val="10"/>
        <color rgb="FF00B050"/>
        <rFont val="Calibri"/>
        <family val="2"/>
        <charset val="1"/>
      </rPr>
      <t>BIO</t>
    </r>
  </si>
  <si>
    <r>
      <t>GEVREY CHAMBERTIN "Les Evocelles" (COLLECTION) </t>
    </r>
    <r>
      <rPr>
        <b val="true"/>
        <sz val="9"/>
        <color rgb="FFFF0000"/>
        <rFont val="Calibri"/>
        <family val="2"/>
        <charset val="1"/>
      </rPr>
      <t>(vendu par 3)</t>
    </r>
  </si>
  <si>
    <r>
      <t>VISAN Côtes du Rhône Villages "Clos des Mûres" - Villa d'Erg </t>
    </r>
    <r>
      <rPr>
        <b val="true"/>
        <sz val="10"/>
        <color rgb="FF00B050"/>
        <rFont val="Calibri"/>
        <family val="2"/>
        <charset val="1"/>
      </rPr>
      <t>BIO</t>
    </r>
  </si>
  <si>
    <r>
      <t>POMMARD 1er cru "Les Jarollières" (COLLECTION) </t>
    </r>
    <r>
      <rPr>
        <b val="true"/>
        <sz val="9"/>
        <color rgb="FFFF0000"/>
        <rFont val="Calibri"/>
        <family val="2"/>
        <charset val="1"/>
      </rPr>
      <t>(vendu par 3)</t>
    </r>
  </si>
  <si>
    <t>LIRAC rouge - Villa d'Erg</t>
  </si>
  <si>
    <r>
      <t>CHAMBOLLE 1ER CRU "Les Fuées" (COLLECTION) </t>
    </r>
    <r>
      <rPr>
        <b val="true"/>
        <sz val="9"/>
        <color rgb="FFFF0000"/>
        <rFont val="Calibri"/>
        <family val="2"/>
        <charset val="1"/>
      </rPr>
      <t>(vendu par 3)</t>
    </r>
  </si>
  <si>
    <r>
      <t>PLAN DE DIEU Côtes du Rhône Villages - Villa d'Erg </t>
    </r>
    <r>
      <rPr>
        <b val="true"/>
        <sz val="10"/>
        <color rgb="FF00B050"/>
        <rFont val="Calibri"/>
        <family val="2"/>
        <charset val="1"/>
      </rPr>
      <t>BIO</t>
    </r>
  </si>
  <si>
    <r>
      <t>VOSNE-ROMANEE 1er cru "Les Rouges du Dessus" (COLLECTION) </t>
    </r>
    <r>
      <rPr>
        <b val="true"/>
        <sz val="9"/>
        <color rgb="FFFF0000"/>
        <rFont val="Calibri"/>
        <family val="2"/>
        <charset val="1"/>
      </rPr>
      <t>(vendu par 3)</t>
    </r>
  </si>
  <si>
    <t>VINSOBRES - Villa d'Erg</t>
  </si>
  <si>
    <t>VERONIQUE &amp; OLIVIER BOSSE-PLATIERE</t>
  </si>
  <si>
    <t>RASTEAU - Villa d'Erg</t>
  </si>
  <si>
    <t>BEAUJOLAIS blanc</t>
  </si>
  <si>
    <r>
      <t>CAIRANNE - Villa d'Erg </t>
    </r>
    <r>
      <rPr>
        <b val="true"/>
        <sz val="10"/>
        <color rgb="FF00B050"/>
        <rFont val="Calibri"/>
        <family val="2"/>
        <charset val="1"/>
      </rPr>
      <t>BIO</t>
    </r>
  </si>
  <si>
    <t>MOULIN A VENT</t>
  </si>
  <si>
    <t>BEAUMES DE VENISE - Villa d'Erg</t>
  </si>
  <si>
    <t>BEAUJOLAIS VILLAGES</t>
  </si>
  <si>
    <t>VACQUEYRAS - Villa d'Erg </t>
  </si>
  <si>
    <t>BROUILLY</t>
  </si>
  <si>
    <r>
      <t>VACQUEYRAS - Villa d'Erg </t>
    </r>
    <r>
      <rPr>
        <b val="true"/>
        <sz val="10"/>
        <color rgb="FF00B050"/>
        <rFont val="Calibri"/>
        <family val="2"/>
        <charset val="1"/>
      </rPr>
      <t>BIO</t>
    </r>
  </si>
  <si>
    <t>FLEURIE "Les Garants"</t>
  </si>
  <si>
    <t>GIGONDAS - Villa d'Erg </t>
  </si>
  <si>
    <t>DOMAINE PARIS L'HOSPITALIER</t>
  </si>
  <si>
    <t>DOMAINE PEYREVENT</t>
  </si>
  <si>
    <r>
      <t>LES TROIS CROIX </t>
    </r>
    <r>
      <rPr>
        <sz val="10"/>
        <color rgb="FF000000"/>
        <rFont val="Calibri"/>
        <family val="2"/>
        <charset val="1"/>
      </rPr>
      <t>(VDF)</t>
    </r>
  </si>
  <si>
    <t>CORBIERES </t>
  </si>
  <si>
    <t>COTEAUX BOURGUIGNONS rosé</t>
  </si>
  <si>
    <r>
      <t>CORBIERES "Cuvée Saint Michel" </t>
    </r>
    <r>
      <rPr>
        <i val="true"/>
        <sz val="9"/>
        <color rgb="FF000000"/>
        <rFont val="Calibri"/>
        <family val="2"/>
        <charset val="1"/>
      </rPr>
      <t>Elevé en fûts - Caisse bois</t>
    </r>
  </si>
  <si>
    <t>LANGUEDOC</t>
  </si>
  <si>
    <t>LES HERITIERS A.D. &amp; VAL DE LOIRE</t>
  </si>
  <si>
    <t>IGP COTEAUX DE NARBONNE - Bergerie Cassun</t>
  </si>
  <si>
    <r>
      <t>SAUVIGNON "Le Chant du Coq" - Anne Dexemple </t>
    </r>
    <r>
      <rPr>
        <sz val="10"/>
        <color rgb="FF000000"/>
        <rFont val="Calibri"/>
        <family val="2"/>
        <charset val="1"/>
      </rPr>
      <t>(VDF)</t>
    </r>
  </si>
  <si>
    <t>LANGUEDOC - Domaine Hélène </t>
  </si>
  <si>
    <t>MUSCADET SEVRE ET MAINE SUR LIE - Château Guipière</t>
  </si>
  <si>
    <r>
      <t>MINERVOIS - Domaine La Santoline </t>
    </r>
    <r>
      <rPr>
        <i val="true"/>
        <sz val="9"/>
        <color rgb="FF000000"/>
        <rFont val="Calibri"/>
        <family val="2"/>
        <charset val="1"/>
      </rPr>
      <t>Caisse bois</t>
    </r>
  </si>
  <si>
    <t>COTEAUX DU LAYON - Anne Dexemple</t>
  </si>
  <si>
    <t>SAINT CHINIAN - Bergerie Cassun</t>
  </si>
  <si>
    <t>COUR-CHEVERNY - Domaine de la Démalerie</t>
  </si>
  <si>
    <r>
      <t>IGP COTEAUX DE NARBONNE - Bergerie Cassun </t>
    </r>
    <r>
      <rPr>
        <i val="true"/>
        <sz val="9"/>
        <color rgb="FF000000"/>
        <rFont val="Calibri"/>
        <family val="2"/>
        <charset val="1"/>
      </rPr>
      <t>Elevé en fûts</t>
    </r>
  </si>
  <si>
    <t>2013-15</t>
  </si>
  <si>
    <t>POUILLY FUME - Anne Dexemple</t>
  </si>
  <si>
    <t>MINERVOIS "La Fadade" - Domaine La Santoline</t>
  </si>
  <si>
    <r>
      <t>CABERNET ROSE - Anne Dexemple </t>
    </r>
    <r>
      <rPr>
        <sz val="10"/>
        <color rgb="FF000000"/>
        <rFont val="Calibri"/>
        <family val="2"/>
        <charset val="1"/>
      </rPr>
      <t>(VDF)</t>
    </r>
  </si>
  <si>
    <r>
      <t>LANGUEDOC-CABRIÈRES - Terres de Saint-Ségur </t>
    </r>
    <r>
      <rPr>
        <i val="true"/>
        <sz val="9"/>
        <color rgb="FF000000"/>
        <rFont val="Calibri"/>
        <family val="2"/>
        <charset val="1"/>
      </rPr>
      <t>Caisse bois</t>
    </r>
  </si>
  <si>
    <t>ROSE D'ANJOU - Anne Dexemple</t>
  </si>
  <si>
    <t>L'ORATOIRE DES QUATRE VENTS</t>
  </si>
  <si>
    <t>SAUMUR PUY NOTRE DAME - Domaine des Vignes Biche</t>
  </si>
  <si>
    <r>
      <t>LE MARIN</t>
    </r>
    <r>
      <rPr>
        <sz val="10"/>
        <color rgb="FF000000"/>
        <rFont val="Calibri"/>
        <family val="2"/>
        <charset val="1"/>
      </rPr>
      <t> (VDF)</t>
    </r>
  </si>
  <si>
    <t>CHINON - Domaine Gatillon</t>
  </si>
  <si>
    <t>FITOU "Sirocco"</t>
  </si>
  <si>
    <t>SAUMUR CHAMPIGNY - Domaine de la Seigneurie</t>
  </si>
  <si>
    <t>LA CLAPE "L'Autan"</t>
  </si>
  <si>
    <t>ANJOU Blanc - Domaine la Guillaumerie</t>
  </si>
  <si>
    <t>PIC SAINT LOUP "La Tramontane"</t>
  </si>
  <si>
    <t>COTEAUX DU LAYON - Domaine la Guillaumerie</t>
  </si>
  <si>
    <t>LES JAMELLES</t>
  </si>
  <si>
    <t>ANJOU VILLAGES Rouge - Domaine la Guillaumerie</t>
  </si>
  <si>
    <t>MOURVEDRE Pays d'Oc</t>
  </si>
  <si>
    <t>STEPHAN MULHER Vins d'Allemagne</t>
  </si>
  <si>
    <t>VIOGNIER Pays d'Oc</t>
  </si>
  <si>
    <r>
      <t>SYLVANER </t>
    </r>
    <r>
      <rPr>
        <sz val="10"/>
        <color rgb="FF000000"/>
        <rFont val="Calibri"/>
        <family val="2"/>
        <charset val="1"/>
      </rPr>
      <t>(Vin d'Allemagne)</t>
    </r>
  </si>
  <si>
    <r>
      <t>CARIGNAN </t>
    </r>
    <r>
      <rPr>
        <sz val="10"/>
        <color rgb="FF000000"/>
        <rFont val="Calibri"/>
        <family val="2"/>
        <charset val="1"/>
      </rPr>
      <t>(VDF)</t>
    </r>
  </si>
  <si>
    <r>
      <t>RIESLING </t>
    </r>
    <r>
      <rPr>
        <sz val="10"/>
        <color rgb="FF000000"/>
        <rFont val="Calibri"/>
        <family val="2"/>
        <charset val="1"/>
      </rPr>
      <t>(Vin d'Allemagne)</t>
    </r>
  </si>
  <si>
    <t>MALBEC Pays d'Oc</t>
  </si>
  <si>
    <r>
      <t>GEWURZTRAMINER</t>
    </r>
    <r>
      <rPr>
        <sz val="10"/>
        <color rgb="FF000000"/>
        <rFont val="Calibri"/>
        <family val="2"/>
        <charset val="1"/>
      </rPr>
      <t> (Vin d'Allemagne)</t>
    </r>
  </si>
  <si>
    <t>SELECTION SPECIALE (Grenache-Syrah-Mourvèdre) Pays d'Oc</t>
  </si>
  <si>
    <t>MICHEL KURTZ Vins d'Alsace</t>
  </si>
  <si>
    <t>BORDEAUX &amp; SUD-OUEST</t>
  </si>
  <si>
    <r>
      <t>MUSCAT </t>
    </r>
    <r>
      <rPr>
        <sz val="10"/>
        <color rgb="FF000000"/>
        <rFont val="Calibri"/>
        <family val="2"/>
        <charset val="1"/>
      </rPr>
      <t>(VDF)</t>
    </r>
    <r>
      <rPr>
        <b val="true"/>
        <sz val="10"/>
        <color rgb="FF000000"/>
        <rFont val="Calibri"/>
        <family val="2"/>
        <charset val="1"/>
      </rPr>
      <t> </t>
    </r>
    <r>
      <rPr>
        <sz val="9"/>
        <color rgb="FF000000"/>
        <rFont val="Calibri"/>
        <family val="2"/>
        <charset val="1"/>
      </rPr>
      <t>(Offre 1+1 : ne saisissez que le prix d'un carton au tarif remisé. Le carton offert sera automatiquement ajouté)</t>
    </r>
  </si>
  <si>
    <t>BERGERAC blanc - Chevalier Grand Claud</t>
  </si>
  <si>
    <t>ENTRE DEUX MERS - E2M</t>
  </si>
  <si>
    <t>GRAVES DE VAYRES blanc - Château Haut Gayat</t>
  </si>
  <si>
    <t>RIESLING "Cuvée Anne" </t>
  </si>
  <si>
    <t>BORDEAUX blanc - Château Les Vergnes</t>
  </si>
  <si>
    <t>PINOT GRIS "Cuvée Caroline" </t>
  </si>
  <si>
    <r>
      <t>COLOMBINE DE COLIGNAC - Marquis Aimé de Colignac </t>
    </r>
    <r>
      <rPr>
        <sz val="10"/>
        <color rgb="FF000000"/>
        <rFont val="Calibri"/>
        <family val="2"/>
        <charset val="1"/>
      </rPr>
      <t>(VDF)</t>
    </r>
  </si>
  <si>
    <t>GEWURZTRAMINER "Cuvée Isabelle" </t>
  </si>
  <si>
    <r>
      <t>SECRETS DE COLIGNAC - Marquis Aimé de Colignac </t>
    </r>
    <r>
      <rPr>
        <sz val="10"/>
        <color rgb="FF000000"/>
        <rFont val="Calibri"/>
        <family val="2"/>
        <charset val="1"/>
      </rPr>
      <t>(VDF) </t>
    </r>
  </si>
  <si>
    <t>PINOT GRIS Grand Cru "Osterberg" </t>
  </si>
  <si>
    <t>PACHERENC DE VIC BILH - Marquis Aimé de Colignac</t>
  </si>
  <si>
    <t>RIESLING Grand Cru "Sommerberg"</t>
  </si>
  <si>
    <t>MONBAZILLAC - Domaine de la Guillonie</t>
  </si>
  <si>
    <t>GEWURZTRAMINER Grand Cru "Osterberg"</t>
  </si>
  <si>
    <t>SAUTERNES - Château Pineau du Rey </t>
  </si>
  <si>
    <r>
      <t>GEWURZTRAMINER Vendanges Tardives </t>
    </r>
    <r>
      <rPr>
        <b val="true"/>
        <sz val="10"/>
        <color rgb="FF00B050"/>
        <rFont val="Calibri"/>
        <family val="2"/>
        <charset val="1"/>
      </rPr>
      <t>BIO</t>
    </r>
    <r>
      <rPr>
        <b val="true"/>
        <sz val="10"/>
        <color rgb="FF000000"/>
        <rFont val="Calibri"/>
        <family val="2"/>
        <charset val="1"/>
      </rPr>
      <t> </t>
    </r>
    <r>
      <rPr>
        <sz val="9"/>
        <color rgb="FF000000"/>
        <rFont val="Calibri"/>
        <family val="2"/>
        <charset val="1"/>
      </rPr>
      <t>(Bouteille de 50 cl)</t>
    </r>
  </si>
  <si>
    <r>
      <t>GONZAGUE DE COLIGNAC - Marquis Aimé de Colignac </t>
    </r>
    <r>
      <rPr>
        <sz val="10"/>
        <color rgb="FF000000"/>
        <rFont val="Calibri"/>
        <family val="2"/>
        <charset val="1"/>
      </rPr>
      <t>(VDF)</t>
    </r>
  </si>
  <si>
    <t>CHAMPAGNES</t>
  </si>
  <si>
    <t>BERGERAC rouge - Chevalier Grand Claud</t>
  </si>
  <si>
    <t>CHAMPAGNE Brut - Pierre de Bry</t>
  </si>
  <si>
    <t>HAUT MEDOC - Castel Albion</t>
  </si>
  <si>
    <t>CHAMPAGNE Brut - Charles Collin</t>
  </si>
  <si>
    <t>CAHORS - Château Alvina</t>
  </si>
  <si>
    <t>CHAMPAGNE Rosé - Charles Collin</t>
  </si>
  <si>
    <t>GRAVES DE VAYRES rouge - Marquis Aimé de Colignac</t>
  </si>
  <si>
    <t>CHAMPAGNE Extra Brut - Charles Collin</t>
  </si>
  <si>
    <t>COTES DE BOURG - Château du Castenet</t>
  </si>
  <si>
    <r>
      <t>CHAMPAGNE "Cuvée Charles" Blanc de Blancs </t>
    </r>
    <r>
      <rPr>
        <b val="true"/>
        <sz val="9"/>
        <color rgb="FFFF0000"/>
        <rFont val="Calibri"/>
        <family val="2"/>
        <charset val="1"/>
      </rPr>
      <t>(vendu à l'unité)</t>
    </r>
  </si>
  <si>
    <t>MADIRAN - Marquis Aimé de Colignac</t>
  </si>
  <si>
    <t>BIBS Vins d'Espagne</t>
  </si>
  <si>
    <t>BLAYE Côtes de Bordeaux "Cuvée Prestige"- Château Monconseil</t>
  </si>
  <si>
    <r>
      <t>BIB 10 L GRAMON BLANC </t>
    </r>
    <r>
      <rPr>
        <sz val="10"/>
        <color rgb="FF000000"/>
        <rFont val="Calibri"/>
        <family val="2"/>
        <charset val="1"/>
      </rPr>
      <t>(Vin d'Espagne) </t>
    </r>
    <r>
      <rPr>
        <b val="true"/>
        <sz val="9"/>
        <color rgb="FFFF0000"/>
        <rFont val="Calibri"/>
        <family val="2"/>
        <charset val="1"/>
      </rPr>
      <t>(vendu à l'unité)</t>
    </r>
  </si>
  <si>
    <t>BORDEAUX rouge - L'Esprit des Vergnes</t>
  </si>
  <si>
    <r>
      <t>BIB 10 L GRAMON ROSE </t>
    </r>
    <r>
      <rPr>
        <sz val="10"/>
        <color rgb="FF000000"/>
        <rFont val="Calibri"/>
        <family val="2"/>
        <charset val="1"/>
      </rPr>
      <t>(Vin d'Espagne)</t>
    </r>
    <r>
      <rPr>
        <b val="true"/>
        <sz val="10"/>
        <color rgb="FF000000"/>
        <rFont val="Calibri"/>
        <family val="2"/>
        <charset val="1"/>
      </rPr>
      <t> </t>
    </r>
    <r>
      <rPr>
        <b val="true"/>
        <sz val="9"/>
        <color rgb="FFFF0000"/>
        <rFont val="Calibri"/>
        <family val="2"/>
        <charset val="1"/>
      </rPr>
      <t>(vendu à l'unité)</t>
    </r>
  </si>
  <si>
    <t>FRONSAC - Château Chapelle Labory</t>
  </si>
  <si>
    <r>
      <t>BIB 10 L GRAMON ROUGE </t>
    </r>
    <r>
      <rPr>
        <sz val="10"/>
        <color rgb="FF000000"/>
        <rFont val="Calibri"/>
        <family val="2"/>
        <charset val="1"/>
      </rPr>
      <t>(Vin d'Espagne)</t>
    </r>
    <r>
      <rPr>
        <b val="true"/>
        <sz val="10"/>
        <color rgb="FF000000"/>
        <rFont val="Calibri"/>
        <family val="2"/>
        <charset val="1"/>
      </rPr>
      <t> </t>
    </r>
    <r>
      <rPr>
        <b val="true"/>
        <sz val="9"/>
        <color rgb="FFFF0000"/>
        <rFont val="Calibri"/>
        <family val="2"/>
        <charset val="1"/>
      </rPr>
      <t>(vendu à l'unité)</t>
    </r>
  </si>
  <si>
    <t>CANON FRONSAC - Château Vray Canon Boyer</t>
  </si>
  <si>
    <t>COFFRETS DE FIN D'ANNEE</t>
  </si>
  <si>
    <t>GRAVES DE VAYRES - Château Haut Gayat </t>
  </si>
  <si>
    <r>
      <t>COFFRET VINS DU MONDE </t>
    </r>
    <r>
      <rPr>
        <sz val="10"/>
        <color rgb="FF000000"/>
        <rFont val="Calibri"/>
        <family val="2"/>
        <charset val="1"/>
      </rPr>
      <t>6 bouteilles</t>
    </r>
  </si>
  <si>
    <t>GRAVES - Château Balestey</t>
  </si>
  <si>
    <r>
      <t>COFFRET RHÔNE BIO </t>
    </r>
    <r>
      <rPr>
        <sz val="10"/>
        <color rgb="FF000000"/>
        <rFont val="Calibri"/>
        <family val="2"/>
        <charset val="1"/>
      </rPr>
      <t>6 bouteilles</t>
    </r>
  </si>
  <si>
    <t>HAUT MEDOC "Cuvée des Sœurs" - Château de La Dame Blanche</t>
  </si>
  <si>
    <r>
      <t>COFFRET BOURGOGNE </t>
    </r>
    <r>
      <rPr>
        <sz val="10"/>
        <color rgb="FF000000"/>
        <rFont val="Calibri"/>
        <family val="2"/>
        <charset val="1"/>
      </rPr>
      <t>6 bouteilles</t>
    </r>
  </si>
  <si>
    <t>MONTAGNE SAINT EMILION - La Fleur Plaisance</t>
  </si>
  <si>
    <r>
      <t>COFFRET BORDEAUX </t>
    </r>
    <r>
      <rPr>
        <sz val="10"/>
        <color rgb="FF000000"/>
        <rFont val="Calibri"/>
        <family val="2"/>
        <charset val="1"/>
      </rPr>
      <t>6 bouteilles</t>
    </r>
  </si>
  <si>
    <t>LUSSAC SAINT EMILION - Château La Fleur Poitou </t>
  </si>
  <si>
    <r>
      <t>COFFRET GRANDS TERROIRS DE France </t>
    </r>
    <r>
      <rPr>
        <sz val="10"/>
        <color rgb="FF000000"/>
        <rFont val="Calibri"/>
        <family val="2"/>
        <charset val="1"/>
      </rPr>
      <t>6 bouteilles</t>
    </r>
  </si>
  <si>
    <t>CADILLAC Côtes de Bordeaux - Château Paillet-Quancart</t>
  </si>
  <si>
    <t>2012-14</t>
  </si>
  <si>
    <r>
      <t>COFFRET AMATEUR </t>
    </r>
    <r>
      <rPr>
        <sz val="10"/>
        <color rgb="FF000000"/>
        <rFont val="Calibri"/>
        <family val="2"/>
        <charset val="1"/>
      </rPr>
      <t>(10 bières)</t>
    </r>
  </si>
  <si>
    <r>
      <t>CABERNET FRANC (VDF) - Garderousse </t>
    </r>
    <r>
      <rPr>
        <sz val="9"/>
        <color rgb="FF000000"/>
        <rFont val="Calibri"/>
        <family val="2"/>
        <charset val="1"/>
      </rPr>
      <t>(Offre 1+1 : ne saisissez que le prix d'un carton au tarif remisé. Le carton offert sera automatiquement ajouté)</t>
    </r>
  </si>
  <si>
    <r>
      <t>COFFRET EXPERT </t>
    </r>
    <r>
      <rPr>
        <sz val="10"/>
        <color rgb="FF000000"/>
        <rFont val="Calibri"/>
        <family val="2"/>
        <charset val="1"/>
      </rPr>
      <t>(10 bières)</t>
    </r>
  </si>
  <si>
    <t>EFFERVESCENTS</t>
  </si>
  <si>
    <t>LALANDE DE POMEROL - Château Garderose</t>
  </si>
  <si>
    <t>REINE DES LYS rosé - Maison Colin Seguin</t>
  </si>
  <si>
    <t>LUSSAC SAINT EMILION - Château Les Alberts</t>
  </si>
  <si>
    <t>REINE DES LYS blanc - Maison Colin Seguin</t>
  </si>
  <si>
    <r>
      <t>BERGERAC - Château Mondésir </t>
    </r>
    <r>
      <rPr>
        <i val="true"/>
        <sz val="9"/>
        <color rgb="FF000000"/>
        <rFont val="Calibri"/>
        <family val="2"/>
        <charset val="1"/>
      </rPr>
      <t>Caisse bois</t>
    </r>
  </si>
  <si>
    <r>
      <t>SAINT EMILION - Château Cloître Lescours </t>
    </r>
    <r>
      <rPr>
        <b val="true"/>
        <sz val="10"/>
        <color rgb="FF00B050"/>
        <rFont val="Calibri"/>
        <family val="2"/>
        <charset val="1"/>
      </rPr>
      <t>BIO</t>
    </r>
  </si>
  <si>
    <t>SAINT EMILION Grand Cru - Château Billeron-Bouquey</t>
  </si>
  <si>
    <t>SAINT EMILION Grand Cru - Château Moulin Bellegrave</t>
  </si>
  <si>
    <t>VOS INFORMATIONS</t>
  </si>
  <si>
    <t>REGROUPEUR ET LIVRAISON</t>
  </si>
  <si>
    <t>SAINT ESTEPHE - Baron d'Estours du Château Saint Fort</t>
  </si>
  <si>
    <t>NOM :</t>
  </si>
  <si>
    <t>NOM SOCIETE / REGROUPEUR :</t>
  </si>
  <si>
    <t>SAINT EMILION Grand Cru - Château La Rose Trimoulet</t>
  </si>
  <si>
    <t>SAINT EMILION Grand Cru - Château Les Remparts</t>
  </si>
  <si>
    <t>SERVICE / POSTE :</t>
  </si>
  <si>
    <t>ADRESSE LIVRAISON (si différente adresse regroupeur) :</t>
  </si>
  <si>
    <t>SAINT EMILION Grand Cru - L'Etendard de Château Valade</t>
  </si>
  <si>
    <t>HAUT MEDOC Cru Bougeois - Château Haut-Logat</t>
  </si>
  <si>
    <t>ADRESSE MAIL / PORTABLE :</t>
  </si>
  <si>
    <t>LALANDE DE POMEROL - Château Vieux Cardinal Lafaurie</t>
  </si>
  <si>
    <t>PESSAC LEOGNAN - Arpège de Haut Nouchet</t>
  </si>
  <si>
    <t>SAINT ESTEPHE - Château Bel-Air Ortet</t>
  </si>
  <si>
    <t>Pour plus d’informations, consultez nos CGV sur notre site.</t>
  </si>
  <si>
    <t>Offre valable en France métropolitaine.</t>
  </si>
  <si>
    <t>MARGAUX - Château Laroque</t>
  </si>
  <si>
    <t>POMEROL - Château Maillet</t>
  </si>
  <si>
    <t>AFRIQUE DU SUD</t>
  </si>
  <si>
    <t>WESTERN CAP - Viognier</t>
  </si>
  <si>
    <t>WESTERN CAP - Pinotage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</si>
</sst>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,\€_-;\-* #,##0.00,\€_-;_-* \-??&quot; €&quot;_-;_-@_-"/>
    <numFmt numFmtId="166" formatCode="0%"/>
    <numFmt numFmtId="167" formatCode="0#\ ##\ ##\ ##\ ##"/>
  </numFmts>
  <fonts count="2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rgb="FF000000"/>
      <name val="Berlin Sans FB Demi"/>
      <family val="2"/>
      <charset val="1"/>
    </font>
    <font>
      <b val="true"/>
      <sz val="18"/>
      <color rgb="FFFFFFFF"/>
      <name val="Calibri"/>
      <family val="2"/>
      <charset val="1"/>
    </font>
    <font>
      <b val="true"/>
      <sz val="26"/>
      <color rgb="FFFFFFFF"/>
      <name val="Calibri"/>
      <family val="2"/>
      <charset val="1"/>
    </font>
    <font>
      <sz val="20"/>
      <color rgb="FFFFFFFF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i val="true"/>
      <sz val="9"/>
      <color rgb="FFFFFFFF"/>
      <name val="Calibri"/>
      <family val="2"/>
      <charset val="1"/>
    </font>
    <font>
      <b val="true"/>
      <sz val="9"/>
      <color rgb="FFFF0000"/>
      <name val="Calibri"/>
      <family val="2"/>
      <charset val="1"/>
    </font>
    <font>
      <b val="true"/>
      <sz val="10"/>
      <color rgb="FF00B050"/>
      <name val="Calibri"/>
      <family val="2"/>
      <charset val="1"/>
    </font>
    <font>
      <i val="true"/>
      <sz val="9"/>
      <color rgb="FF000000"/>
      <name val="Calibri"/>
      <family val="2"/>
      <charset val="1"/>
    </font>
    <font>
      <b val="true"/>
      <sz val="10"/>
      <name val="Calibri"/>
      <family val="2"/>
      <charset val="1"/>
    </font>
    <font>
      <sz val="10"/>
      <color rgb="FFFFFFFF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sz val="8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9"/>
      <color rgb="FFFFFFFF"/>
      <name val="Calibri"/>
      <family val="2"/>
      <charset val="1"/>
    </font>
    <font>
      <sz val="10"/>
      <color rgb="FFFFFFFF"/>
      <name val="Calibri"/>
      <family val="2"/>
    </font>
    <font>
      <b val="true"/>
      <sz val="11"/>
      <color rgb="FFFFFF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9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D9D9D9"/>
        <bgColor rgb="FFC0C0C0"/>
      </patternFill>
    </fill>
    <fill>
      <patternFill patternType="solid">
        <fgColor rgb="FF595959"/>
        <bgColor rgb="FF333333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true" diagonalDown="false">
      <left style="thin"/>
      <right style="thin"/>
      <top style="thin"/>
      <bottom style="thin"/>
      <diagonal style="thin"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5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6" fillId="2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8" fillId="4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0" fillId="5" borderId="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2" fillId="0" borderId="5" xfId="17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11" fillId="0" borderId="1" xfId="19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2" fillId="0" borderId="1" xfId="17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2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5" fontId="0" fillId="5" borderId="3" xfId="17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5" borderId="3" xfId="19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0" borderId="1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2" fillId="0" borderId="1" xfId="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1" fillId="0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5" fontId="12" fillId="0" borderId="5" xfId="17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6" fontId="11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2" fillId="0" borderId="1" xfId="17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1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2" fillId="0" borderId="5" xfId="17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12" fillId="0" borderId="1" xfId="17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12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1" xfId="0" applyFont="true" applyBorder="true" applyAlignment="true" applyProtection="true">
      <alignment horizontal="left" vertical="top" textRotation="0" wrapText="tru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2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6" fontId="11" fillId="0" borderId="0" xfId="19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2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12" fillId="0" borderId="3" xfId="17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6" fontId="11" fillId="0" borderId="4" xfId="19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2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0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0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11" fillId="0" borderId="4" xfId="19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5" fontId="11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0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4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4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0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4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9" fillId="2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9" fillId="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general" vertical="top" textRotation="0" wrapText="false" indent="0" shrinkToFit="false"/>
      <protection locked="true" hidden="true"/>
    </xf>
    <xf numFmtId="164" fontId="9" fillId="0" borderId="0" xfId="0" applyFont="true" applyBorder="false" applyAlignment="true" applyProtection="true">
      <alignment horizontal="left" vertical="top" textRotation="0" wrapText="true" indent="0" shrinkToFit="false"/>
      <protection locked="true" hidden="true"/>
    </xf>
    <xf numFmtId="164" fontId="8" fillId="0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3" fillId="2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10</xdr:col>
      <xdr:colOff>77040</xdr:colOff>
      <xdr:row>130</xdr:row>
      <xdr:rowOff>156240</xdr:rowOff>
    </xdr:from>
    <xdr:to>
      <xdr:col>11</xdr:col>
      <xdr:colOff>2018520</xdr:colOff>
      <xdr:row>134</xdr:row>
      <xdr:rowOff>182160</xdr:rowOff>
    </xdr:to>
    <xdr:sp>
      <xdr:nvSpPr>
        <xdr:cNvPr id="0" name="CustomShape 1"/>
        <xdr:cNvSpPr/>
      </xdr:nvSpPr>
      <xdr:spPr>
        <a:xfrm>
          <a:off x="9153720" y="24842880"/>
          <a:ext cx="2270160" cy="80316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r>
            <a:rPr lang="fr-FR" sz="1000" strike="noStrike">
              <a:solidFill>
                <a:srgbClr val="ffffff"/>
              </a:solidFill>
              <a:latin typeface="Calibri"/>
            </a:rPr>
            <a:t>Domaines &amp; Villages</a:t>
          </a:r>
          <a:endParaRPr/>
        </a:p>
        <a:p>
          <a:r>
            <a:rPr lang="fr-FR" sz="1000" strike="noStrike">
              <a:solidFill>
                <a:srgbClr val="ffffff"/>
              </a:solidFill>
              <a:latin typeface="Calibri"/>
            </a:rPr>
            <a:t>4 route de Dijon</a:t>
          </a:r>
          <a:endParaRPr/>
        </a:p>
        <a:p>
          <a:r>
            <a:rPr lang="fr-FR" sz="1000" strike="noStrike">
              <a:solidFill>
                <a:srgbClr val="ffffff"/>
              </a:solidFill>
              <a:latin typeface="Calibri"/>
            </a:rPr>
            <a:t>BP 80094</a:t>
          </a:r>
          <a:endParaRPr/>
        </a:p>
        <a:p>
          <a:r>
            <a:rPr lang="fr-FR" sz="1000" strike="noStrike">
              <a:solidFill>
                <a:srgbClr val="ffffff"/>
              </a:solidFill>
              <a:latin typeface="Calibri"/>
            </a:rPr>
            <a:t>21703 NUITS SAINT GEORGES  Cedex</a:t>
          </a:r>
          <a:endParaRPr/>
        </a:p>
      </xdr:txBody>
    </xdr:sp>
    <xdr:clientData/>
  </xdr:twoCellAnchor>
  <xdr:twoCellAnchor editAs="oneCell">
    <xdr:from>
      <xdr:col>11</xdr:col>
      <xdr:colOff>2073600</xdr:colOff>
      <xdr:row>130</xdr:row>
      <xdr:rowOff>19440</xdr:rowOff>
    </xdr:from>
    <xdr:to>
      <xdr:col>11</xdr:col>
      <xdr:colOff>4036680</xdr:colOff>
      <xdr:row>134</xdr:row>
      <xdr:rowOff>35280</xdr:rowOff>
    </xdr:to>
    <xdr:sp>
      <xdr:nvSpPr>
        <xdr:cNvPr id="1" name="CustomShape 1"/>
        <xdr:cNvSpPr/>
      </xdr:nvSpPr>
      <xdr:spPr>
        <a:xfrm>
          <a:off x="11478960" y="24706080"/>
          <a:ext cx="1963080" cy="79308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 anchor="ctr"/>
        <a:p>
          <a:endParaRPr/>
        </a:p>
        <a:p>
          <a:r>
            <a:rPr lang="fr-FR" sz="1000" strike="noStrike">
              <a:solidFill>
                <a:srgbClr val="ffffff"/>
              </a:solidFill>
              <a:latin typeface="Calibri"/>
            </a:rPr>
            <a:t>Tél: 03 80 30 20 20</a:t>
          </a:r>
          <a:endParaRPr/>
        </a:p>
        <a:p>
          <a:r>
            <a:rPr lang="fr-FR" sz="1000" strike="noStrike">
              <a:solidFill>
                <a:srgbClr val="ffffff"/>
              </a:solidFill>
              <a:latin typeface="Calibri"/>
            </a:rPr>
            <a:t>Ouvert du lundi au vendredi</a:t>
          </a:r>
          <a:endParaRPr/>
        </a:p>
        <a:p>
          <a:r>
            <a:rPr lang="fr-FR" sz="1000" strike="noStrike">
              <a:solidFill>
                <a:srgbClr val="ffffff"/>
              </a:solidFill>
              <a:latin typeface="Calibri"/>
            </a:rPr>
            <a:t>de 8h30 à 12h et de 14h à 17h30</a:t>
          </a:r>
          <a:endParaRPr/>
        </a:p>
      </xdr:txBody>
    </xdr:sp>
    <xdr:clientData/>
  </xdr:twoCellAnchor>
  <xdr:twoCellAnchor editAs="oneCell">
    <xdr:from>
      <xdr:col>13</xdr:col>
      <xdr:colOff>270720</xdr:colOff>
      <xdr:row>130</xdr:row>
      <xdr:rowOff>151200</xdr:rowOff>
    </xdr:from>
    <xdr:to>
      <xdr:col>18</xdr:col>
      <xdr:colOff>811440</xdr:colOff>
      <xdr:row>134</xdr:row>
      <xdr:rowOff>92160</xdr:rowOff>
    </xdr:to>
    <xdr:pic>
      <xdr:nvPicPr>
        <xdr:cNvPr id="2" name="Image 1" descr=""/>
        <xdr:cNvPicPr/>
      </xdr:nvPicPr>
      <xdr:blipFill>
        <a:blip r:embed="rId1"/>
        <a:srcRect l="25603" t="0" r="0" b="0"/>
        <a:stretch/>
      </xdr:blipFill>
      <xdr:spPr>
        <a:xfrm>
          <a:off x="14497560" y="24837840"/>
          <a:ext cx="3315240" cy="718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11</xdr:col>
      <xdr:colOff>2075400</xdr:colOff>
      <xdr:row>133</xdr:row>
      <xdr:rowOff>107280</xdr:rowOff>
    </xdr:from>
    <xdr:to>
      <xdr:col>12</xdr:col>
      <xdr:colOff>474120</xdr:colOff>
      <xdr:row>134</xdr:row>
      <xdr:rowOff>168480</xdr:rowOff>
    </xdr:to>
    <xdr:sp>
      <xdr:nvSpPr>
        <xdr:cNvPr id="3" name="CustomShape 1"/>
        <xdr:cNvSpPr/>
      </xdr:nvSpPr>
      <xdr:spPr>
        <a:xfrm>
          <a:off x="11480760" y="25388280"/>
          <a:ext cx="2679480" cy="24408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1" lang="fr-FR" sz="1100" strike="noStrike">
              <a:solidFill>
                <a:srgbClr val="ffffff"/>
              </a:solidFill>
              <a:latin typeface="Calibri"/>
            </a:rPr>
            <a:t>www.domaines-villages.com</a:t>
          </a:r>
          <a:endParaRPr/>
        </a:p>
      </xdr:txBody>
    </xdr:sp>
    <xdr:clientData/>
  </xdr:twoCellAnchor>
  <xdr:twoCellAnchor editAs="oneCell">
    <xdr:from>
      <xdr:col>14</xdr:col>
      <xdr:colOff>44640</xdr:colOff>
      <xdr:row>1</xdr:row>
      <xdr:rowOff>51840</xdr:rowOff>
    </xdr:from>
    <xdr:to>
      <xdr:col>18</xdr:col>
      <xdr:colOff>651600</xdr:colOff>
      <xdr:row>2</xdr:row>
      <xdr:rowOff>203760</xdr:rowOff>
    </xdr:to>
    <xdr:pic>
      <xdr:nvPicPr>
        <xdr:cNvPr id="4" name="Image 3" descr=""/>
        <xdr:cNvPicPr/>
      </xdr:nvPicPr>
      <xdr:blipFill>
        <a:blip r:embed="rId2"/>
        <a:srcRect l="1046166" t="1085250" r="735916" b="1043657"/>
        <a:stretch/>
      </xdr:blipFill>
      <xdr:spPr>
        <a:xfrm>
          <a:off x="14741640" y="181080"/>
          <a:ext cx="2911320" cy="5331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135"/>
  <sheetViews>
    <sheetView windowProtection="false" showFormulas="false" showGridLines="true" showRowColHeaders="true" showZeros="true" rightToLeft="false" tabSelected="true" showOutlineSymbols="true" defaultGridColor="true" view="normal" topLeftCell="A33" colorId="64" zoomScale="70" zoomScaleNormal="70" zoomScalePageLayoutView="100" workbookViewId="0">
      <selection pane="topLeft" activeCell="C58" activeCellId="0" sqref="C58"/>
    </sheetView>
  </sheetViews>
  <sheetFormatPr defaultRowHeight="14.4"/>
  <cols>
    <col collapsed="false" hidden="false" max="1" min="1" style="1" width="4.66326530612245"/>
    <col collapsed="false" hidden="false" max="2" min="2" style="1" width="60.6632653061225"/>
    <col collapsed="false" hidden="false" max="3" min="3" style="1" width="7.66836734693878"/>
    <col collapsed="false" hidden="false" max="4" min="4" style="1" width="6.65816326530612"/>
    <col collapsed="false" hidden="false" max="5" min="5" style="1" width="8.66836734693878"/>
    <col collapsed="false" hidden="false" max="6" min="6" style="1" width="6.65816326530612"/>
    <col collapsed="false" hidden="false" max="8" min="7" style="1" width="8.66836734693878"/>
    <col collapsed="false" hidden="false" max="9" min="9" style="1" width="11.6632653061225"/>
    <col collapsed="false" hidden="false" max="11" min="10" style="1" width="4.66326530612245"/>
    <col collapsed="false" hidden="false" max="12" min="12" style="1" width="60.6632653061225"/>
    <col collapsed="false" hidden="false" max="13" min="13" style="1" width="7.66836734693878"/>
    <col collapsed="false" hidden="false" max="14" min="14" style="1" width="6.65816326530612"/>
    <col collapsed="false" hidden="false" max="15" min="15" style="1" width="8.66836734693878"/>
    <col collapsed="false" hidden="false" max="16" min="16" style="1" width="6.65816326530612"/>
    <col collapsed="false" hidden="false" max="18" min="17" style="1" width="8.66836734693878"/>
    <col collapsed="false" hidden="false" max="19" min="19" style="1" width="11.6632653061225"/>
    <col collapsed="false" hidden="false" max="1025" min="20" style="1" width="11.5561224489796"/>
  </cols>
  <sheetData>
    <row r="1" customFormat="false" ht="10.2" hidden="false" customHeight="true" outlineLevel="0" collapsed="false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30" hidden="false" customHeight="true" outlineLevel="0" collapsed="false">
      <c r="A2" s="2"/>
      <c r="B2" s="4" t="s">
        <v>0</v>
      </c>
      <c r="C2" s="5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3"/>
      <c r="O2" s="3"/>
      <c r="P2" s="3"/>
      <c r="Q2" s="3"/>
      <c r="R2" s="3"/>
      <c r="S2" s="3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30" hidden="false" customHeight="true" outlineLevel="0" collapsed="false">
      <c r="A3" s="2"/>
      <c r="B3" s="2"/>
      <c r="C3" s="6" t="s">
        <v>2</v>
      </c>
      <c r="D3" s="6"/>
      <c r="E3" s="6"/>
      <c r="F3" s="6"/>
      <c r="G3" s="6"/>
      <c r="H3" s="6"/>
      <c r="I3" s="6"/>
      <c r="J3" s="6"/>
      <c r="K3" s="6"/>
      <c r="L3" s="6"/>
      <c r="M3" s="6"/>
      <c r="N3" s="3"/>
      <c r="O3" s="3"/>
      <c r="P3" s="3"/>
      <c r="Q3" s="3"/>
      <c r="R3" s="3"/>
      <c r="S3" s="3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4.4" hidden="false" customHeight="false" outlineLevel="0" collapsed="false">
      <c r="A4" s="0"/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9" customFormat="true" ht="24" hidden="false" customHeight="true" outlineLevel="0" collapsed="false">
      <c r="A5" s="7"/>
      <c r="B5" s="7" t="s">
        <v>3</v>
      </c>
      <c r="C5" s="8" t="s">
        <v>4</v>
      </c>
      <c r="D5" s="8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K5" s="7"/>
      <c r="L5" s="7" t="s">
        <v>3</v>
      </c>
      <c r="M5" s="8" t="s">
        <v>4</v>
      </c>
      <c r="N5" s="8" t="s">
        <v>5</v>
      </c>
      <c r="O5" s="7" t="s">
        <v>6</v>
      </c>
      <c r="P5" s="7" t="s">
        <v>7</v>
      </c>
      <c r="Q5" s="7" t="s">
        <v>8</v>
      </c>
      <c r="R5" s="7" t="s">
        <v>11</v>
      </c>
      <c r="S5" s="7" t="s">
        <v>10</v>
      </c>
    </row>
    <row r="6" customFormat="false" ht="14.4" hidden="false" customHeight="false" outlineLevel="0" collapsed="false">
      <c r="A6" s="10"/>
      <c r="B6" s="11" t="s">
        <v>12</v>
      </c>
      <c r="C6" s="12"/>
      <c r="D6" s="12"/>
      <c r="E6" s="12"/>
      <c r="F6" s="12"/>
      <c r="G6" s="12"/>
      <c r="H6" s="13"/>
      <c r="I6" s="14"/>
      <c r="J6" s="0"/>
      <c r="K6" s="15" t="n">
        <v>55</v>
      </c>
      <c r="L6" s="16" t="s">
        <v>13</v>
      </c>
      <c r="M6" s="17" t="n">
        <v>2015</v>
      </c>
      <c r="N6" s="15" t="s">
        <v>14</v>
      </c>
      <c r="O6" s="18" t="n">
        <v>8.5</v>
      </c>
      <c r="P6" s="19" t="n">
        <v>0.295294117647059</v>
      </c>
      <c r="Q6" s="20" t="n">
        <v>5.99</v>
      </c>
      <c r="R6" s="21"/>
      <c r="S6" s="22" t="n">
        <f aca="false">Q6*6*R6</f>
        <v>0</v>
      </c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4.4" hidden="false" customHeight="false" outlineLevel="0" collapsed="false">
      <c r="A7" s="15" t="n">
        <v>1</v>
      </c>
      <c r="B7" s="16" t="s">
        <v>15</v>
      </c>
      <c r="C7" s="17" t="n">
        <v>2013</v>
      </c>
      <c r="D7" s="15" t="s">
        <v>16</v>
      </c>
      <c r="E7" s="18" t="n">
        <v>8.9</v>
      </c>
      <c r="F7" s="19" t="n">
        <v>0.551685393258427</v>
      </c>
      <c r="G7" s="20" t="n">
        <v>3.99</v>
      </c>
      <c r="H7" s="21"/>
      <c r="I7" s="20" t="n">
        <f aca="false">G7*6*H7</f>
        <v>0</v>
      </c>
      <c r="J7" s="0"/>
      <c r="K7" s="15" t="n">
        <v>56</v>
      </c>
      <c r="L7" s="16" t="s">
        <v>17</v>
      </c>
      <c r="M7" s="17" t="s">
        <v>18</v>
      </c>
      <c r="N7" s="15" t="s">
        <v>14</v>
      </c>
      <c r="O7" s="18" t="n">
        <v>14.5</v>
      </c>
      <c r="P7" s="19" t="n">
        <v>0.311034482758621</v>
      </c>
      <c r="Q7" s="20" t="n">
        <v>9.99</v>
      </c>
      <c r="R7" s="21"/>
      <c r="S7" s="22" t="n">
        <f aca="false">Q7*6*R7</f>
        <v>0</v>
      </c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4.4" hidden="false" customHeight="false" outlineLevel="0" collapsed="false">
      <c r="A8" s="15" t="n">
        <v>2</v>
      </c>
      <c r="B8" s="16" t="s">
        <v>19</v>
      </c>
      <c r="C8" s="17" t="s">
        <v>20</v>
      </c>
      <c r="D8" s="15" t="s">
        <v>14</v>
      </c>
      <c r="E8" s="18" t="n">
        <v>8.9</v>
      </c>
      <c r="F8" s="19" t="n">
        <v>0.551685393258427</v>
      </c>
      <c r="G8" s="20" t="n">
        <v>3.99</v>
      </c>
      <c r="H8" s="21"/>
      <c r="I8" s="20" t="n">
        <f aca="false">G8*6*H8</f>
        <v>0</v>
      </c>
      <c r="J8" s="0"/>
      <c r="K8" s="15" t="n">
        <v>57</v>
      </c>
      <c r="L8" s="16" t="s">
        <v>21</v>
      </c>
      <c r="M8" s="17" t="n">
        <v>2016</v>
      </c>
      <c r="N8" s="15" t="s">
        <v>14</v>
      </c>
      <c r="O8" s="18" t="n">
        <v>21.9</v>
      </c>
      <c r="P8" s="19" t="n">
        <v>0.365296803652968</v>
      </c>
      <c r="Q8" s="20" t="n">
        <v>13.9</v>
      </c>
      <c r="R8" s="21"/>
      <c r="S8" s="22" t="n">
        <f aca="false">Q8*6*R8</f>
        <v>0</v>
      </c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4.4" hidden="false" customHeight="false" outlineLevel="0" collapsed="false">
      <c r="A9" s="10"/>
      <c r="B9" s="11" t="s">
        <v>22</v>
      </c>
      <c r="C9" s="12"/>
      <c r="D9" s="12"/>
      <c r="E9" s="12"/>
      <c r="F9" s="23"/>
      <c r="G9" s="12"/>
      <c r="H9" s="13"/>
      <c r="I9" s="14"/>
      <c r="J9" s="0"/>
      <c r="K9" s="15" t="n">
        <v>58</v>
      </c>
      <c r="L9" s="16" t="s">
        <v>23</v>
      </c>
      <c r="M9" s="17" t="n">
        <v>2016</v>
      </c>
      <c r="N9" s="15" t="s">
        <v>14</v>
      </c>
      <c r="O9" s="18" t="n">
        <v>19.5</v>
      </c>
      <c r="P9" s="19" t="n">
        <v>0.235897435897436</v>
      </c>
      <c r="Q9" s="20" t="n">
        <v>14.9</v>
      </c>
      <c r="R9" s="21"/>
      <c r="S9" s="22" t="n">
        <f aca="false">Q9*6*R9</f>
        <v>0</v>
      </c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4.4" hidden="false" customHeight="false" outlineLevel="0" collapsed="false">
      <c r="A10" s="15" t="n">
        <v>3</v>
      </c>
      <c r="B10" s="16" t="s">
        <v>24</v>
      </c>
      <c r="C10" s="17" t="n">
        <v>2012</v>
      </c>
      <c r="D10" s="15" t="s">
        <v>16</v>
      </c>
      <c r="E10" s="18" t="n">
        <v>10.5</v>
      </c>
      <c r="F10" s="19" t="n">
        <v>0.62</v>
      </c>
      <c r="G10" s="20" t="n">
        <v>3.99</v>
      </c>
      <c r="H10" s="21"/>
      <c r="I10" s="20" t="n">
        <f aca="false">G10*6*H10</f>
        <v>0</v>
      </c>
      <c r="J10" s="0"/>
      <c r="K10" s="15" t="n">
        <v>59</v>
      </c>
      <c r="L10" s="16" t="s">
        <v>25</v>
      </c>
      <c r="M10" s="17" t="n">
        <v>2016</v>
      </c>
      <c r="N10" s="15" t="s">
        <v>14</v>
      </c>
      <c r="O10" s="18" t="n">
        <v>20</v>
      </c>
      <c r="P10" s="19" t="n">
        <v>0.155</v>
      </c>
      <c r="Q10" s="20" t="n">
        <v>16.9</v>
      </c>
      <c r="R10" s="21"/>
      <c r="S10" s="22" t="n">
        <f aca="false">Q10*6*R10</f>
        <v>0</v>
      </c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4.4" hidden="false" customHeight="false" outlineLevel="0" collapsed="false">
      <c r="A11" s="15" t="n">
        <v>4</v>
      </c>
      <c r="B11" s="16" t="s">
        <v>26</v>
      </c>
      <c r="C11" s="17" t="n">
        <v>2016</v>
      </c>
      <c r="D11" s="15" t="s">
        <v>16</v>
      </c>
      <c r="E11" s="18" t="n">
        <v>6.95</v>
      </c>
      <c r="F11" s="19" t="n">
        <v>0.42589928057554</v>
      </c>
      <c r="G11" s="20" t="n">
        <v>3.99</v>
      </c>
      <c r="H11" s="21"/>
      <c r="I11" s="20" t="n">
        <f aca="false">G11*6*H11</f>
        <v>0</v>
      </c>
      <c r="J11" s="0"/>
      <c r="K11" s="15" t="n">
        <v>60</v>
      </c>
      <c r="L11" s="16" t="s">
        <v>27</v>
      </c>
      <c r="M11" s="17" t="n">
        <v>2016</v>
      </c>
      <c r="N11" s="15" t="s">
        <v>14</v>
      </c>
      <c r="O11" s="18" t="n">
        <v>24.9</v>
      </c>
      <c r="P11" s="19" t="n">
        <v>0.321285140562249</v>
      </c>
      <c r="Q11" s="20" t="n">
        <v>16.9</v>
      </c>
      <c r="R11" s="21"/>
      <c r="S11" s="22" t="n">
        <f aca="false">Q11*6*R11</f>
        <v>0</v>
      </c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4.4" hidden="false" customHeight="false" outlineLevel="0" collapsed="false">
      <c r="A12" s="15" t="n">
        <v>5</v>
      </c>
      <c r="B12" s="16" t="s">
        <v>28</v>
      </c>
      <c r="C12" s="17" t="s">
        <v>29</v>
      </c>
      <c r="D12" s="15" t="s">
        <v>16</v>
      </c>
      <c r="E12" s="18" t="n">
        <v>8.9</v>
      </c>
      <c r="F12" s="19" t="n">
        <v>0.439325842696629</v>
      </c>
      <c r="G12" s="20" t="n">
        <v>4.99</v>
      </c>
      <c r="H12" s="21"/>
      <c r="I12" s="20" t="n">
        <f aca="false">G12*6*H12</f>
        <v>0</v>
      </c>
      <c r="J12" s="0"/>
      <c r="K12" s="10"/>
      <c r="L12" s="11" t="s">
        <v>30</v>
      </c>
      <c r="M12" s="12"/>
      <c r="N12" s="12"/>
      <c r="O12" s="24"/>
      <c r="P12" s="25"/>
      <c r="Q12" s="24"/>
      <c r="R12" s="13"/>
      <c r="S12" s="26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4.4" hidden="false" customHeight="false" outlineLevel="0" collapsed="false">
      <c r="A13" s="15" t="n">
        <v>6</v>
      </c>
      <c r="B13" s="16" t="s">
        <v>31</v>
      </c>
      <c r="C13" s="17" t="n">
        <v>2015</v>
      </c>
      <c r="D13" s="15" t="s">
        <v>16</v>
      </c>
      <c r="E13" s="18" t="n">
        <v>7.99</v>
      </c>
      <c r="F13" s="19" t="n">
        <v>0.250312891113892</v>
      </c>
      <c r="G13" s="20" t="n">
        <v>5.99</v>
      </c>
      <c r="H13" s="21"/>
      <c r="I13" s="20" t="n">
        <f aca="false">G13*6*H13</f>
        <v>0</v>
      </c>
      <c r="J13" s="0"/>
      <c r="K13" s="15" t="n">
        <v>61</v>
      </c>
      <c r="L13" s="16" t="s">
        <v>32</v>
      </c>
      <c r="M13" s="17" t="s">
        <v>18</v>
      </c>
      <c r="N13" s="15" t="s">
        <v>16</v>
      </c>
      <c r="O13" s="18" t="n">
        <v>8.95</v>
      </c>
      <c r="P13" s="19" t="n">
        <v>0.218994413407821</v>
      </c>
      <c r="Q13" s="20" t="n">
        <v>6.99</v>
      </c>
      <c r="R13" s="21"/>
      <c r="S13" s="22" t="n">
        <f aca="false">Q13*6*R13</f>
        <v>0</v>
      </c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4.4" hidden="false" customHeight="false" outlineLevel="0" collapsed="false">
      <c r="A14" s="15" t="n">
        <v>7</v>
      </c>
      <c r="B14" s="16" t="s">
        <v>33</v>
      </c>
      <c r="C14" s="17" t="s">
        <v>20</v>
      </c>
      <c r="D14" s="15" t="s">
        <v>16</v>
      </c>
      <c r="E14" s="18" t="n">
        <v>11.9</v>
      </c>
      <c r="F14" s="19" t="n">
        <v>0.496638655462185</v>
      </c>
      <c r="G14" s="20" t="n">
        <v>5.99</v>
      </c>
      <c r="H14" s="21"/>
      <c r="I14" s="20" t="n">
        <f aca="false">G14*6*H14</f>
        <v>0</v>
      </c>
      <c r="J14" s="0"/>
      <c r="K14" s="15" t="n">
        <v>62</v>
      </c>
      <c r="L14" s="16" t="s">
        <v>34</v>
      </c>
      <c r="M14" s="17" t="n">
        <v>2015</v>
      </c>
      <c r="N14" s="15" t="s">
        <v>14</v>
      </c>
      <c r="O14" s="18" t="n">
        <v>8.95</v>
      </c>
      <c r="P14" s="19" t="n">
        <v>0.218994413407821</v>
      </c>
      <c r="Q14" s="20" t="n">
        <v>6.99</v>
      </c>
      <c r="R14" s="21"/>
      <c r="S14" s="22" t="n">
        <f aca="false">Q14*6*R14</f>
        <v>0</v>
      </c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4.4" hidden="false" customHeight="false" outlineLevel="0" collapsed="false">
      <c r="A15" s="15" t="n">
        <v>8</v>
      </c>
      <c r="B15" s="16" t="s">
        <v>35</v>
      </c>
      <c r="C15" s="17" t="n">
        <v>2009</v>
      </c>
      <c r="D15" s="15" t="s">
        <v>16</v>
      </c>
      <c r="E15" s="18" t="n">
        <v>10.5</v>
      </c>
      <c r="F15" s="19" t="n">
        <v>0.380952380952381</v>
      </c>
      <c r="G15" s="20" t="n">
        <v>6.5</v>
      </c>
      <c r="H15" s="21"/>
      <c r="I15" s="20" t="n">
        <f aca="false">G15*6*H15</f>
        <v>0</v>
      </c>
      <c r="J15" s="0"/>
      <c r="K15" s="15" t="n">
        <v>63</v>
      </c>
      <c r="L15" s="16" t="s">
        <v>36</v>
      </c>
      <c r="M15" s="17" t="s">
        <v>20</v>
      </c>
      <c r="N15" s="15" t="s">
        <v>16</v>
      </c>
      <c r="O15" s="18" t="n">
        <v>12.9</v>
      </c>
      <c r="P15" s="19" t="n">
        <v>0.232558139534884</v>
      </c>
      <c r="Q15" s="20" t="n">
        <v>9.9</v>
      </c>
      <c r="R15" s="21"/>
      <c r="S15" s="22" t="n">
        <f aca="false">Q15*6*R15</f>
        <v>0</v>
      </c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4.4" hidden="false" customHeight="false" outlineLevel="0" collapsed="false">
      <c r="A16" s="15" t="n">
        <v>9</v>
      </c>
      <c r="B16" s="16" t="s">
        <v>37</v>
      </c>
      <c r="C16" s="17" t="n">
        <v>2015</v>
      </c>
      <c r="D16" s="15" t="s">
        <v>16</v>
      </c>
      <c r="E16" s="18" t="n">
        <v>9.9</v>
      </c>
      <c r="F16" s="19" t="n">
        <v>0.293939393939394</v>
      </c>
      <c r="G16" s="20" t="n">
        <v>6.99</v>
      </c>
      <c r="H16" s="21"/>
      <c r="I16" s="20" t="n">
        <f aca="false">G16*6*H16</f>
        <v>0</v>
      </c>
      <c r="J16" s="0"/>
      <c r="K16" s="15" t="n">
        <v>64</v>
      </c>
      <c r="L16" s="16" t="s">
        <v>38</v>
      </c>
      <c r="M16" s="17" t="s">
        <v>18</v>
      </c>
      <c r="N16" s="15" t="s">
        <v>14</v>
      </c>
      <c r="O16" s="18" t="n">
        <v>12.9</v>
      </c>
      <c r="P16" s="19" t="n">
        <v>0.232558139534884</v>
      </c>
      <c r="Q16" s="20" t="n">
        <v>9.9</v>
      </c>
      <c r="R16" s="21"/>
      <c r="S16" s="22" t="n">
        <f aca="false">Q16*6*R16</f>
        <v>0</v>
      </c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4.4" hidden="false" customHeight="false" outlineLevel="0" collapsed="false">
      <c r="A17" s="15" t="n">
        <v>10</v>
      </c>
      <c r="B17" s="16" t="s">
        <v>39</v>
      </c>
      <c r="C17" s="17" t="n">
        <v>2015</v>
      </c>
      <c r="D17" s="15" t="s">
        <v>16</v>
      </c>
      <c r="E17" s="18" t="n">
        <v>12</v>
      </c>
      <c r="F17" s="19" t="n">
        <v>0.4175</v>
      </c>
      <c r="G17" s="20" t="n">
        <v>6.99</v>
      </c>
      <c r="H17" s="21"/>
      <c r="I17" s="20" t="n">
        <f aca="false">G17*6*H17</f>
        <v>0</v>
      </c>
      <c r="J17" s="0"/>
      <c r="K17" s="15" t="n">
        <v>65</v>
      </c>
      <c r="L17" s="16" t="s">
        <v>40</v>
      </c>
      <c r="M17" s="17" t="s">
        <v>41</v>
      </c>
      <c r="N17" s="15" t="s">
        <v>16</v>
      </c>
      <c r="O17" s="18" t="n">
        <v>9.95</v>
      </c>
      <c r="P17" s="19" t="n">
        <v>0.29748743718593</v>
      </c>
      <c r="Q17" s="20" t="n">
        <v>6.99</v>
      </c>
      <c r="R17" s="21"/>
      <c r="S17" s="22" t="n">
        <f aca="false">Q17*6*R17</f>
        <v>0</v>
      </c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4.4" hidden="false" customHeight="false" outlineLevel="0" collapsed="false">
      <c r="A18" s="15" t="n">
        <v>11</v>
      </c>
      <c r="B18" s="16" t="s">
        <v>42</v>
      </c>
      <c r="C18" s="17" t="s">
        <v>41</v>
      </c>
      <c r="D18" s="15" t="s">
        <v>16</v>
      </c>
      <c r="E18" s="18" t="n">
        <v>14.9</v>
      </c>
      <c r="F18" s="19" t="n">
        <v>0.463758389261745</v>
      </c>
      <c r="G18" s="20" t="n">
        <v>7.99</v>
      </c>
      <c r="H18" s="21"/>
      <c r="I18" s="20" t="n">
        <f aca="false">G18*6*H18</f>
        <v>0</v>
      </c>
      <c r="J18" s="0"/>
      <c r="K18" s="15" t="n">
        <v>66</v>
      </c>
      <c r="L18" s="16" t="s">
        <v>43</v>
      </c>
      <c r="M18" s="17" t="s">
        <v>41</v>
      </c>
      <c r="N18" s="15" t="s">
        <v>44</v>
      </c>
      <c r="O18" s="18" t="n">
        <v>10.95</v>
      </c>
      <c r="P18" s="19" t="n">
        <v>0.270319634703196</v>
      </c>
      <c r="Q18" s="20" t="n">
        <v>7.99</v>
      </c>
      <c r="R18" s="21"/>
      <c r="S18" s="22" t="n">
        <f aca="false">Q18*6*R18</f>
        <v>0</v>
      </c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4.4" hidden="false" customHeight="false" outlineLevel="0" collapsed="false">
      <c r="A19" s="15" t="n">
        <v>12</v>
      </c>
      <c r="B19" s="16" t="s">
        <v>45</v>
      </c>
      <c r="C19" s="17" t="s">
        <v>41</v>
      </c>
      <c r="D19" s="15" t="s">
        <v>16</v>
      </c>
      <c r="E19" s="18" t="n">
        <v>12.9</v>
      </c>
      <c r="F19" s="19" t="n">
        <v>0.38062015503876</v>
      </c>
      <c r="G19" s="20" t="n">
        <v>7.99</v>
      </c>
      <c r="H19" s="21"/>
      <c r="I19" s="20" t="n">
        <f aca="false">G19*6*H19</f>
        <v>0</v>
      </c>
      <c r="J19" s="0"/>
      <c r="K19" s="10"/>
      <c r="L19" s="11" t="s">
        <v>46</v>
      </c>
      <c r="M19" s="12"/>
      <c r="N19" s="12"/>
      <c r="O19" s="24"/>
      <c r="P19" s="25"/>
      <c r="Q19" s="24"/>
      <c r="R19" s="13"/>
      <c r="S19" s="26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4.4" hidden="false" customHeight="false" outlineLevel="0" collapsed="false">
      <c r="A20" s="15" t="n">
        <v>13</v>
      </c>
      <c r="B20" s="16" t="s">
        <v>47</v>
      </c>
      <c r="C20" s="17" t="n">
        <v>2016</v>
      </c>
      <c r="D20" s="15" t="s">
        <v>16</v>
      </c>
      <c r="E20" s="18" t="n">
        <v>19.9</v>
      </c>
      <c r="F20" s="19" t="n">
        <v>0.50251256281407</v>
      </c>
      <c r="G20" s="20" t="n">
        <v>9.9</v>
      </c>
      <c r="H20" s="21"/>
      <c r="I20" s="20" t="n">
        <f aca="false">G20*6*H20</f>
        <v>0</v>
      </c>
      <c r="J20" s="0"/>
      <c r="K20" s="15" t="n">
        <v>67</v>
      </c>
      <c r="L20" s="16" t="s">
        <v>48</v>
      </c>
      <c r="M20" s="17" t="n">
        <v>2016</v>
      </c>
      <c r="N20" s="15" t="s">
        <v>14</v>
      </c>
      <c r="O20" s="18" t="n">
        <v>9</v>
      </c>
      <c r="P20" s="19" t="n">
        <v>0.556666666666667</v>
      </c>
      <c r="Q20" s="20" t="n">
        <v>3.99</v>
      </c>
      <c r="R20" s="21"/>
      <c r="S20" s="22" t="n">
        <f aca="false">Q20*6*R20</f>
        <v>0</v>
      </c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4.4" hidden="false" customHeight="false" outlineLevel="0" collapsed="false">
      <c r="A21" s="15" t="n">
        <v>14</v>
      </c>
      <c r="B21" s="16" t="s">
        <v>49</v>
      </c>
      <c r="C21" s="17" t="n">
        <v>2015</v>
      </c>
      <c r="D21" s="15" t="s">
        <v>16</v>
      </c>
      <c r="E21" s="18" t="n">
        <v>14.9</v>
      </c>
      <c r="F21" s="19" t="n">
        <v>0.402684563758389</v>
      </c>
      <c r="G21" s="20" t="n">
        <v>8.9</v>
      </c>
      <c r="H21" s="21"/>
      <c r="I21" s="20" t="n">
        <f aca="false">G21*6*H21</f>
        <v>0</v>
      </c>
      <c r="J21" s="0"/>
      <c r="K21" s="15" t="n">
        <v>68</v>
      </c>
      <c r="L21" s="16" t="s">
        <v>50</v>
      </c>
      <c r="M21" s="17" t="n">
        <v>2016</v>
      </c>
      <c r="N21" s="15" t="s">
        <v>14</v>
      </c>
      <c r="O21" s="18" t="n">
        <v>11</v>
      </c>
      <c r="P21" s="19" t="n">
        <v>0.637272727272727</v>
      </c>
      <c r="Q21" s="20" t="n">
        <v>3.99</v>
      </c>
      <c r="R21" s="21"/>
      <c r="S21" s="22" t="n">
        <f aca="false">Q21*6*R21</f>
        <v>0</v>
      </c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4.4" hidden="false" customHeight="false" outlineLevel="0" collapsed="false">
      <c r="A22" s="15" t="n">
        <v>15</v>
      </c>
      <c r="B22" s="16" t="s">
        <v>51</v>
      </c>
      <c r="C22" s="17" t="s">
        <v>18</v>
      </c>
      <c r="D22" s="15" t="s">
        <v>16</v>
      </c>
      <c r="E22" s="18" t="n">
        <v>17</v>
      </c>
      <c r="F22" s="19" t="n">
        <v>0.352941176470588</v>
      </c>
      <c r="G22" s="20" t="n">
        <v>11</v>
      </c>
      <c r="H22" s="21"/>
      <c r="I22" s="20" t="n">
        <f aca="false">G22*6*H22</f>
        <v>0</v>
      </c>
      <c r="J22" s="0"/>
      <c r="K22" s="15" t="n">
        <v>69</v>
      </c>
      <c r="L22" s="16" t="s">
        <v>52</v>
      </c>
      <c r="M22" s="17" t="n">
        <v>2016</v>
      </c>
      <c r="N22" s="15" t="s">
        <v>14</v>
      </c>
      <c r="O22" s="18" t="n">
        <v>9</v>
      </c>
      <c r="P22" s="19" t="n">
        <v>0.445555555555556</v>
      </c>
      <c r="Q22" s="20" t="n">
        <v>4.99</v>
      </c>
      <c r="R22" s="21"/>
      <c r="S22" s="22" t="n">
        <f aca="false">Q22*6*R22</f>
        <v>0</v>
      </c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4.4" hidden="false" customHeight="false" outlineLevel="0" collapsed="false">
      <c r="A23" s="15" t="n">
        <v>16</v>
      </c>
      <c r="B23" s="16" t="s">
        <v>53</v>
      </c>
      <c r="C23" s="17" t="s">
        <v>54</v>
      </c>
      <c r="D23" s="15" t="s">
        <v>16</v>
      </c>
      <c r="E23" s="18" t="n">
        <v>17.9</v>
      </c>
      <c r="F23" s="19" t="n">
        <v>0.335195530726257</v>
      </c>
      <c r="G23" s="20" t="n">
        <v>11.9</v>
      </c>
      <c r="H23" s="21"/>
      <c r="I23" s="20" t="n">
        <f aca="false">G23*6*H23</f>
        <v>0</v>
      </c>
      <c r="J23" s="0"/>
      <c r="K23" s="15" t="n">
        <v>70</v>
      </c>
      <c r="L23" s="16" t="s">
        <v>55</v>
      </c>
      <c r="M23" s="17" t="n">
        <v>2014</v>
      </c>
      <c r="N23" s="15" t="s">
        <v>14</v>
      </c>
      <c r="O23" s="18" t="n">
        <v>9.9</v>
      </c>
      <c r="P23" s="19" t="n">
        <v>0.394949494949495</v>
      </c>
      <c r="Q23" s="20" t="n">
        <v>5.99</v>
      </c>
      <c r="R23" s="21"/>
      <c r="S23" s="22" t="n">
        <f aca="false">Q23*6*R23</f>
        <v>0</v>
      </c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4.4" hidden="false" customHeight="false" outlineLevel="0" collapsed="false">
      <c r="A24" s="15" t="n">
        <v>17</v>
      </c>
      <c r="B24" s="16" t="s">
        <v>56</v>
      </c>
      <c r="C24" s="17" t="n">
        <v>2016</v>
      </c>
      <c r="D24" s="15" t="s">
        <v>16</v>
      </c>
      <c r="E24" s="18" t="n">
        <v>19.9</v>
      </c>
      <c r="F24" s="19" t="n">
        <v>0.351758793969849</v>
      </c>
      <c r="G24" s="20" t="n">
        <v>12.9</v>
      </c>
      <c r="H24" s="21"/>
      <c r="I24" s="20" t="n">
        <f aca="false">G24*6*H24</f>
        <v>0</v>
      </c>
      <c r="J24" s="0"/>
      <c r="K24" s="15" t="n">
        <v>71</v>
      </c>
      <c r="L24" s="16" t="s">
        <v>57</v>
      </c>
      <c r="M24" s="17" t="n">
        <v>2015</v>
      </c>
      <c r="N24" s="15" t="s">
        <v>14</v>
      </c>
      <c r="O24" s="18" t="n">
        <v>9.9</v>
      </c>
      <c r="P24" s="19" t="n">
        <v>0.293939393939394</v>
      </c>
      <c r="Q24" s="20" t="n">
        <v>6.99</v>
      </c>
      <c r="R24" s="21"/>
      <c r="S24" s="22" t="n">
        <f aca="false">Q24*6*R24</f>
        <v>0</v>
      </c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4.4" hidden="false" customHeight="false" outlineLevel="0" collapsed="false">
      <c r="A25" s="15" t="n">
        <v>18</v>
      </c>
      <c r="B25" s="16" t="s">
        <v>58</v>
      </c>
      <c r="C25" s="17" t="s">
        <v>18</v>
      </c>
      <c r="D25" s="15" t="s">
        <v>16</v>
      </c>
      <c r="E25" s="18" t="n">
        <v>21</v>
      </c>
      <c r="F25" s="19" t="n">
        <v>0.338095238095238</v>
      </c>
      <c r="G25" s="20" t="n">
        <v>13.9</v>
      </c>
      <c r="H25" s="21"/>
      <c r="I25" s="20" t="n">
        <f aca="false">G25*6*H25</f>
        <v>0</v>
      </c>
      <c r="J25" s="0"/>
      <c r="K25" s="15" t="n">
        <v>72</v>
      </c>
      <c r="L25" s="16" t="s">
        <v>59</v>
      </c>
      <c r="M25" s="17" t="s">
        <v>18</v>
      </c>
      <c r="N25" s="15" t="s">
        <v>14</v>
      </c>
      <c r="O25" s="18" t="n">
        <v>11.9</v>
      </c>
      <c r="P25" s="19" t="n">
        <v>0.328571428571429</v>
      </c>
      <c r="Q25" s="20" t="n">
        <v>7.99</v>
      </c>
      <c r="R25" s="21"/>
      <c r="S25" s="22" t="n">
        <f aca="false">Q25*6*R25</f>
        <v>0</v>
      </c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4.4" hidden="false" customHeight="false" outlineLevel="0" collapsed="false">
      <c r="A26" s="15" t="n">
        <v>19</v>
      </c>
      <c r="B26" s="16" t="s">
        <v>60</v>
      </c>
      <c r="C26" s="17" t="n">
        <v>2016</v>
      </c>
      <c r="D26" s="15" t="s">
        <v>16</v>
      </c>
      <c r="E26" s="18" t="n">
        <v>25</v>
      </c>
      <c r="F26" s="19" t="n">
        <v>0.284</v>
      </c>
      <c r="G26" s="20" t="n">
        <v>17.9</v>
      </c>
      <c r="H26" s="21"/>
      <c r="I26" s="20" t="n">
        <f aca="false">G26*6*H26</f>
        <v>0</v>
      </c>
      <c r="J26" s="0"/>
      <c r="K26" s="15" t="n">
        <v>73</v>
      </c>
      <c r="L26" s="16" t="s">
        <v>61</v>
      </c>
      <c r="M26" s="17" t="s">
        <v>18</v>
      </c>
      <c r="N26" s="15" t="s">
        <v>14</v>
      </c>
      <c r="O26" s="18" t="n">
        <v>15</v>
      </c>
      <c r="P26" s="19" t="n">
        <v>0.47</v>
      </c>
      <c r="Q26" s="20" t="n">
        <v>7.95</v>
      </c>
      <c r="R26" s="21"/>
      <c r="S26" s="22" t="n">
        <f aca="false">Q26*6*R26</f>
        <v>0</v>
      </c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4.4" hidden="false" customHeight="false" outlineLevel="0" collapsed="false">
      <c r="A27" s="10"/>
      <c r="B27" s="11" t="s">
        <v>62</v>
      </c>
      <c r="C27" s="12"/>
      <c r="D27" s="12"/>
      <c r="E27" s="12"/>
      <c r="F27" s="23"/>
      <c r="G27" s="12"/>
      <c r="H27" s="13"/>
      <c r="I27" s="14"/>
      <c r="J27" s="0"/>
      <c r="K27" s="15" t="n">
        <v>74</v>
      </c>
      <c r="L27" s="16" t="s">
        <v>63</v>
      </c>
      <c r="M27" s="17" t="s">
        <v>18</v>
      </c>
      <c r="N27" s="15" t="s">
        <v>16</v>
      </c>
      <c r="O27" s="18" t="n">
        <v>15</v>
      </c>
      <c r="P27" s="19" t="n">
        <v>0.47</v>
      </c>
      <c r="Q27" s="20" t="n">
        <v>7.95</v>
      </c>
      <c r="R27" s="21"/>
      <c r="S27" s="22" t="n">
        <f aca="false">Q27*6*R27</f>
        <v>0</v>
      </c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4.4" hidden="false" customHeight="false" outlineLevel="0" collapsed="false">
      <c r="A28" s="15" t="n">
        <v>20</v>
      </c>
      <c r="B28" s="16" t="s">
        <v>64</v>
      </c>
      <c r="C28" s="17" t="n">
        <v>2016</v>
      </c>
      <c r="D28" s="15" t="s">
        <v>14</v>
      </c>
      <c r="E28" s="18" t="n">
        <v>6.95</v>
      </c>
      <c r="F28" s="19" t="n">
        <v>0.569784172661871</v>
      </c>
      <c r="G28" s="20" t="n">
        <v>2.99</v>
      </c>
      <c r="H28" s="21"/>
      <c r="I28" s="20" t="n">
        <f aca="false">G28*6*H28</f>
        <v>0</v>
      </c>
      <c r="J28" s="0"/>
      <c r="K28" s="10"/>
      <c r="L28" s="11" t="s">
        <v>65</v>
      </c>
      <c r="M28" s="12"/>
      <c r="N28" s="12"/>
      <c r="O28" s="24"/>
      <c r="P28" s="25"/>
      <c r="Q28" s="24"/>
      <c r="R28" s="13"/>
      <c r="S28" s="26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4.4" hidden="false" customHeight="true" outlineLevel="0" collapsed="false">
      <c r="A29" s="15" t="n">
        <v>21</v>
      </c>
      <c r="B29" s="16" t="s">
        <v>66</v>
      </c>
      <c r="C29" s="17" t="n">
        <v>2013</v>
      </c>
      <c r="D29" s="15" t="s">
        <v>14</v>
      </c>
      <c r="E29" s="18" t="n">
        <v>6.95</v>
      </c>
      <c r="F29" s="19" t="n">
        <v>0.42589928057554</v>
      </c>
      <c r="G29" s="20" t="n">
        <v>3.99</v>
      </c>
      <c r="H29" s="21"/>
      <c r="I29" s="20" t="n">
        <f aca="false">G29*6*H29</f>
        <v>0</v>
      </c>
      <c r="J29" s="0"/>
      <c r="K29" s="27" t="n">
        <v>75</v>
      </c>
      <c r="L29" s="28" t="s">
        <v>67</v>
      </c>
      <c r="M29" s="29" t="s">
        <v>18</v>
      </c>
      <c r="N29" s="30" t="s">
        <v>14</v>
      </c>
      <c r="O29" s="31" t="n">
        <v>8.9</v>
      </c>
      <c r="P29" s="32" t="n">
        <v>0.326966292134832</v>
      </c>
      <c r="Q29" s="33" t="n">
        <v>5.99</v>
      </c>
      <c r="R29" s="34"/>
      <c r="S29" s="35" t="n">
        <f aca="false">Q29*6*R29</f>
        <v>0</v>
      </c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4.4" hidden="false" customHeight="false" outlineLevel="0" collapsed="false">
      <c r="A30" s="15" t="n">
        <v>22</v>
      </c>
      <c r="B30" s="16" t="s">
        <v>68</v>
      </c>
      <c r="C30" s="17" t="s">
        <v>69</v>
      </c>
      <c r="D30" s="15" t="s">
        <v>14</v>
      </c>
      <c r="E30" s="18" t="n">
        <v>7.99</v>
      </c>
      <c r="F30" s="19" t="n">
        <v>0.500625782227785</v>
      </c>
      <c r="G30" s="20" t="n">
        <v>3.99</v>
      </c>
      <c r="H30" s="21"/>
      <c r="I30" s="20" t="n">
        <f aca="false">G30*6*H30</f>
        <v>0</v>
      </c>
      <c r="J30" s="0"/>
      <c r="K30" s="27"/>
      <c r="L30" s="28"/>
      <c r="M30" s="29"/>
      <c r="N30" s="30"/>
      <c r="O30" s="31"/>
      <c r="P30" s="32"/>
      <c r="Q30" s="33"/>
      <c r="R30" s="34"/>
      <c r="S30" s="35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4.4" hidden="false" customHeight="false" outlineLevel="0" collapsed="false">
      <c r="A31" s="15" t="n">
        <v>23</v>
      </c>
      <c r="B31" s="16" t="s">
        <v>70</v>
      </c>
      <c r="C31" s="17" t="n">
        <v>2014</v>
      </c>
      <c r="D31" s="15" t="s">
        <v>14</v>
      </c>
      <c r="E31" s="18" t="n">
        <v>7.95</v>
      </c>
      <c r="F31" s="19" t="n">
        <v>0.372327044025157</v>
      </c>
      <c r="G31" s="20" t="n">
        <v>4.99</v>
      </c>
      <c r="H31" s="21"/>
      <c r="I31" s="20" t="n">
        <f aca="false">G31*6*H31</f>
        <v>0</v>
      </c>
      <c r="J31" s="0"/>
      <c r="K31" s="15" t="n">
        <v>76</v>
      </c>
      <c r="L31" s="16" t="s">
        <v>71</v>
      </c>
      <c r="M31" s="17" t="n">
        <v>2016</v>
      </c>
      <c r="N31" s="15" t="s">
        <v>16</v>
      </c>
      <c r="O31" s="36" t="n">
        <v>9.9</v>
      </c>
      <c r="P31" s="19" t="n">
        <v>0.596969696969697</v>
      </c>
      <c r="Q31" s="37" t="n">
        <v>3.99</v>
      </c>
      <c r="R31" s="21"/>
      <c r="S31" s="38" t="n">
        <f aca="false">Q31*6*R31</f>
        <v>0</v>
      </c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4.4" hidden="false" customHeight="false" outlineLevel="0" collapsed="false">
      <c r="A32" s="15" t="n">
        <v>24</v>
      </c>
      <c r="B32" s="16" t="s">
        <v>72</v>
      </c>
      <c r="C32" s="17" t="s">
        <v>73</v>
      </c>
      <c r="D32" s="15" t="s">
        <v>14</v>
      </c>
      <c r="E32" s="18" t="n">
        <v>7.95</v>
      </c>
      <c r="F32" s="19" t="n">
        <v>0.372327044025157</v>
      </c>
      <c r="G32" s="20" t="n">
        <v>4.99</v>
      </c>
      <c r="H32" s="21"/>
      <c r="I32" s="20" t="n">
        <f aca="false">G32*6*H32</f>
        <v>0</v>
      </c>
      <c r="J32" s="0"/>
      <c r="K32" s="15" t="n">
        <v>77</v>
      </c>
      <c r="L32" s="16" t="s">
        <v>74</v>
      </c>
      <c r="M32" s="17" t="n">
        <v>2015</v>
      </c>
      <c r="N32" s="15" t="s">
        <v>14</v>
      </c>
      <c r="O32" s="36" t="n">
        <v>11.9</v>
      </c>
      <c r="P32" s="19" t="n">
        <v>0.580672268907563</v>
      </c>
      <c r="Q32" s="20" t="n">
        <v>4.99</v>
      </c>
      <c r="R32" s="21"/>
      <c r="S32" s="38" t="n">
        <f aca="false">Q32*6*R32</f>
        <v>0</v>
      </c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4.4" hidden="false" customHeight="false" outlineLevel="0" collapsed="false">
      <c r="A33" s="15" t="n">
        <v>25</v>
      </c>
      <c r="B33" s="16" t="s">
        <v>75</v>
      </c>
      <c r="C33" s="17" t="n">
        <v>2011</v>
      </c>
      <c r="D33" s="15" t="s">
        <v>14</v>
      </c>
      <c r="E33" s="18" t="n">
        <v>8.6</v>
      </c>
      <c r="F33" s="19" t="n">
        <v>0.419767441860465</v>
      </c>
      <c r="G33" s="20" t="n">
        <v>4.99</v>
      </c>
      <c r="H33" s="21"/>
      <c r="I33" s="20" t="n">
        <f aca="false">G33*6*H33</f>
        <v>0</v>
      </c>
      <c r="J33" s="0"/>
      <c r="K33" s="15" t="n">
        <v>78</v>
      </c>
      <c r="L33" s="16" t="s">
        <v>76</v>
      </c>
      <c r="M33" s="17" t="n">
        <v>2009</v>
      </c>
      <c r="N33" s="15" t="s">
        <v>16</v>
      </c>
      <c r="O33" s="36" t="n">
        <v>8.9</v>
      </c>
      <c r="P33" s="19" t="n">
        <v>0.326966292134832</v>
      </c>
      <c r="Q33" s="20" t="n">
        <v>5.99</v>
      </c>
      <c r="R33" s="21"/>
      <c r="S33" s="38" t="n">
        <f aca="false">Q33*6*R33</f>
        <v>0</v>
      </c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4.4" hidden="false" customHeight="false" outlineLevel="0" collapsed="false">
      <c r="A34" s="15" t="n">
        <v>26</v>
      </c>
      <c r="B34" s="16" t="s">
        <v>77</v>
      </c>
      <c r="C34" s="17" t="n">
        <v>2010</v>
      </c>
      <c r="D34" s="15" t="s">
        <v>14</v>
      </c>
      <c r="E34" s="18" t="n">
        <v>8.5</v>
      </c>
      <c r="F34" s="19" t="n">
        <v>0.412941176470588</v>
      </c>
      <c r="G34" s="20" t="n">
        <v>4.99</v>
      </c>
      <c r="H34" s="21"/>
      <c r="I34" s="20" t="n">
        <f aca="false">G34*6*H34</f>
        <v>0</v>
      </c>
      <c r="J34" s="0"/>
      <c r="K34" s="15" t="n">
        <v>79</v>
      </c>
      <c r="L34" s="16" t="s">
        <v>78</v>
      </c>
      <c r="M34" s="17" t="n">
        <v>2015</v>
      </c>
      <c r="N34" s="15" t="s">
        <v>14</v>
      </c>
      <c r="O34" s="36" t="n">
        <v>12.9</v>
      </c>
      <c r="P34" s="19" t="n">
        <v>0.535658914728682</v>
      </c>
      <c r="Q34" s="20" t="n">
        <v>5.99</v>
      </c>
      <c r="R34" s="21"/>
      <c r="S34" s="38" t="n">
        <f aca="false">Q34*6*R34</f>
        <v>0</v>
      </c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4.4" hidden="false" customHeight="false" outlineLevel="0" collapsed="false">
      <c r="A35" s="15" t="n">
        <v>27</v>
      </c>
      <c r="B35" s="16" t="s">
        <v>79</v>
      </c>
      <c r="C35" s="17" t="s">
        <v>69</v>
      </c>
      <c r="D35" s="15" t="s">
        <v>14</v>
      </c>
      <c r="E35" s="18" t="n">
        <v>9.99</v>
      </c>
      <c r="F35" s="19" t="n">
        <v>0.4004004004004</v>
      </c>
      <c r="G35" s="20" t="n">
        <v>5.99</v>
      </c>
      <c r="H35" s="21"/>
      <c r="I35" s="20" t="n">
        <f aca="false">G35*6*H35</f>
        <v>0</v>
      </c>
      <c r="J35" s="0"/>
      <c r="K35" s="15" t="n">
        <v>80</v>
      </c>
      <c r="L35" s="16" t="s">
        <v>80</v>
      </c>
      <c r="M35" s="15" t="s">
        <v>18</v>
      </c>
      <c r="N35" s="15" t="s">
        <v>14</v>
      </c>
      <c r="O35" s="36" t="n">
        <v>11.9</v>
      </c>
      <c r="P35" s="19" t="n">
        <v>0.412605042016807</v>
      </c>
      <c r="Q35" s="20" t="n">
        <v>6.99</v>
      </c>
      <c r="R35" s="21"/>
      <c r="S35" s="38" t="n">
        <f aca="false">Q35*6*R35</f>
        <v>0</v>
      </c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4.4" hidden="false" customHeight="true" outlineLevel="0" collapsed="false">
      <c r="A36" s="27" t="n">
        <v>28</v>
      </c>
      <c r="B36" s="39" t="s">
        <v>81</v>
      </c>
      <c r="C36" s="29" t="s">
        <v>82</v>
      </c>
      <c r="D36" s="30" t="s">
        <v>14</v>
      </c>
      <c r="E36" s="31" t="n">
        <v>9.9</v>
      </c>
      <c r="F36" s="32" t="n">
        <v>0.293939393939394</v>
      </c>
      <c r="G36" s="33" t="n">
        <v>6.99</v>
      </c>
      <c r="H36" s="34"/>
      <c r="I36" s="33" t="n">
        <f aca="false">G36*6*H36</f>
        <v>0</v>
      </c>
      <c r="J36" s="0"/>
      <c r="K36" s="15" t="n">
        <v>81</v>
      </c>
      <c r="L36" s="16" t="s">
        <v>83</v>
      </c>
      <c r="M36" s="17" t="n">
        <v>2016</v>
      </c>
      <c r="N36" s="15" t="s">
        <v>14</v>
      </c>
      <c r="O36" s="36" t="n">
        <v>11.9</v>
      </c>
      <c r="P36" s="19" t="n">
        <v>0.496638655462185</v>
      </c>
      <c r="Q36" s="20" t="n">
        <v>5.99</v>
      </c>
      <c r="R36" s="21"/>
      <c r="S36" s="38" t="n">
        <f aca="false">Q36*6*R36</f>
        <v>0</v>
      </c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4.4" hidden="false" customHeight="false" outlineLevel="0" collapsed="false">
      <c r="A37" s="27"/>
      <c r="B37" s="39"/>
      <c r="C37" s="29"/>
      <c r="D37" s="30"/>
      <c r="E37" s="31"/>
      <c r="F37" s="32"/>
      <c r="G37" s="33"/>
      <c r="H37" s="34"/>
      <c r="I37" s="33"/>
      <c r="J37" s="0"/>
      <c r="K37" s="15" t="n">
        <v>82</v>
      </c>
      <c r="L37" s="16" t="s">
        <v>84</v>
      </c>
      <c r="M37" s="17" t="n">
        <v>2016</v>
      </c>
      <c r="N37" s="15" t="s">
        <v>14</v>
      </c>
      <c r="O37" s="36" t="n">
        <v>23.9</v>
      </c>
      <c r="P37" s="19" t="n">
        <v>0.334728033472803</v>
      </c>
      <c r="Q37" s="20" t="n">
        <v>15.9</v>
      </c>
      <c r="R37" s="21"/>
      <c r="S37" s="38" t="n">
        <f aca="false">Q37*6*R37</f>
        <v>0</v>
      </c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4.4" hidden="false" customHeight="false" outlineLevel="0" collapsed="false">
      <c r="A38" s="15" t="n">
        <v>29</v>
      </c>
      <c r="B38" s="16" t="s">
        <v>85</v>
      </c>
      <c r="C38" s="17" t="n">
        <v>2016</v>
      </c>
      <c r="D38" s="15" t="s">
        <v>14</v>
      </c>
      <c r="E38" s="18" t="n">
        <v>11.9</v>
      </c>
      <c r="F38" s="19" t="n">
        <v>0.412605042016807</v>
      </c>
      <c r="G38" s="20" t="n">
        <v>6.99</v>
      </c>
      <c r="H38" s="21"/>
      <c r="I38" s="20" t="n">
        <f aca="false">G38*6*H38</f>
        <v>0</v>
      </c>
      <c r="J38" s="0"/>
      <c r="K38" s="10"/>
      <c r="L38" s="11" t="s">
        <v>86</v>
      </c>
      <c r="M38" s="12"/>
      <c r="N38" s="12"/>
      <c r="O38" s="24"/>
      <c r="P38" s="25"/>
      <c r="Q38" s="24"/>
      <c r="R38" s="13"/>
      <c r="S38" s="26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4.4" hidden="false" customHeight="false" outlineLevel="0" collapsed="false">
      <c r="A39" s="15" t="n">
        <v>30</v>
      </c>
      <c r="B39" s="16" t="s">
        <v>87</v>
      </c>
      <c r="C39" s="17" t="n">
        <v>2015</v>
      </c>
      <c r="D39" s="15" t="s">
        <v>14</v>
      </c>
      <c r="E39" s="18" t="n">
        <v>12.5</v>
      </c>
      <c r="F39" s="19" t="n">
        <v>0.4408</v>
      </c>
      <c r="G39" s="20" t="n">
        <v>6.99</v>
      </c>
      <c r="H39" s="21"/>
      <c r="I39" s="20" t="n">
        <f aca="false">G39*6*H39</f>
        <v>0</v>
      </c>
      <c r="J39" s="0"/>
      <c r="K39" s="15" t="n">
        <v>83</v>
      </c>
      <c r="L39" s="16" t="s">
        <v>88</v>
      </c>
      <c r="M39" s="17" t="n">
        <v>2016</v>
      </c>
      <c r="N39" s="15" t="s">
        <v>14</v>
      </c>
      <c r="O39" s="36" t="n">
        <v>10.5</v>
      </c>
      <c r="P39" s="19" t="n">
        <v>0.334285714285714</v>
      </c>
      <c r="Q39" s="20" t="n">
        <v>6.99</v>
      </c>
      <c r="R39" s="21"/>
      <c r="S39" s="38" t="n">
        <f aca="false">Q39*6*R39</f>
        <v>0</v>
      </c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4.4" hidden="false" customHeight="false" outlineLevel="0" collapsed="false">
      <c r="A40" s="15" t="n">
        <v>31</v>
      </c>
      <c r="B40" s="16" t="s">
        <v>89</v>
      </c>
      <c r="C40" s="17" t="n">
        <v>2015</v>
      </c>
      <c r="D40" s="15" t="s">
        <v>14</v>
      </c>
      <c r="E40" s="18" t="n">
        <v>13.9</v>
      </c>
      <c r="F40" s="19" t="n">
        <v>0.428057553956835</v>
      </c>
      <c r="G40" s="20" t="n">
        <v>7.95</v>
      </c>
      <c r="H40" s="21"/>
      <c r="I40" s="20" t="n">
        <f aca="false">G40*6*H40</f>
        <v>0</v>
      </c>
      <c r="J40" s="0"/>
      <c r="K40" s="15" t="n">
        <v>84</v>
      </c>
      <c r="L40" s="16" t="s">
        <v>90</v>
      </c>
      <c r="M40" s="17" t="n">
        <v>2016</v>
      </c>
      <c r="N40" s="15" t="s">
        <v>14</v>
      </c>
      <c r="O40" s="36" t="n">
        <v>13.9</v>
      </c>
      <c r="P40" s="19" t="n">
        <v>0.425179856115108</v>
      </c>
      <c r="Q40" s="20" t="n">
        <v>7.99</v>
      </c>
      <c r="R40" s="21"/>
      <c r="S40" s="38" t="n">
        <f aca="false">Q40*6*R40</f>
        <v>0</v>
      </c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4.4" hidden="false" customHeight="false" outlineLevel="0" collapsed="false">
      <c r="A41" s="15" t="n">
        <v>32</v>
      </c>
      <c r="B41" s="16" t="s">
        <v>91</v>
      </c>
      <c r="C41" s="17" t="n">
        <v>2015</v>
      </c>
      <c r="D41" s="15" t="s">
        <v>14</v>
      </c>
      <c r="E41" s="18" t="n">
        <v>12</v>
      </c>
      <c r="F41" s="19" t="n">
        <v>0.334166666666667</v>
      </c>
      <c r="G41" s="20" t="n">
        <v>7.99</v>
      </c>
      <c r="H41" s="21"/>
      <c r="I41" s="20" t="n">
        <f aca="false">G41*6*H41</f>
        <v>0</v>
      </c>
      <c r="J41" s="0"/>
      <c r="K41" s="15" t="n">
        <v>85</v>
      </c>
      <c r="L41" s="16" t="s">
        <v>92</v>
      </c>
      <c r="M41" s="17" t="n">
        <v>2015</v>
      </c>
      <c r="N41" s="15" t="s">
        <v>14</v>
      </c>
      <c r="O41" s="36" t="n">
        <v>18</v>
      </c>
      <c r="P41" s="19" t="n">
        <v>0.227777777777778</v>
      </c>
      <c r="Q41" s="20" t="n">
        <v>13.9</v>
      </c>
      <c r="R41" s="21"/>
      <c r="S41" s="38" t="n">
        <f aca="false">Q41*6*R41</f>
        <v>0</v>
      </c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4.4" hidden="false" customHeight="false" outlineLevel="0" collapsed="false">
      <c r="A42" s="15" t="n">
        <v>33</v>
      </c>
      <c r="B42" s="16" t="s">
        <v>49</v>
      </c>
      <c r="C42" s="17" t="n">
        <v>2016</v>
      </c>
      <c r="D42" s="15" t="s">
        <v>14</v>
      </c>
      <c r="E42" s="18" t="n">
        <v>14.9</v>
      </c>
      <c r="F42" s="19" t="n">
        <v>0.335570469798658</v>
      </c>
      <c r="G42" s="20" t="n">
        <v>9.9</v>
      </c>
      <c r="H42" s="21"/>
      <c r="I42" s="20" t="n">
        <f aca="false">G42*6*H42</f>
        <v>0</v>
      </c>
      <c r="J42" s="0"/>
      <c r="K42" s="10"/>
      <c r="L42" s="11" t="s">
        <v>93</v>
      </c>
      <c r="M42" s="12"/>
      <c r="N42" s="12"/>
      <c r="O42" s="24"/>
      <c r="P42" s="25"/>
      <c r="Q42" s="24"/>
      <c r="R42" s="13"/>
      <c r="S42" s="26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4.4" hidden="false" customHeight="false" outlineLevel="0" collapsed="false">
      <c r="A43" s="15" t="n">
        <v>34</v>
      </c>
      <c r="B43" s="16" t="s">
        <v>94</v>
      </c>
      <c r="C43" s="17" t="n">
        <v>2016</v>
      </c>
      <c r="D43" s="15" t="s">
        <v>14</v>
      </c>
      <c r="E43" s="18" t="n">
        <v>19.9</v>
      </c>
      <c r="F43" s="19" t="n">
        <v>0.402010050251256</v>
      </c>
      <c r="G43" s="20" t="n">
        <v>11.9</v>
      </c>
      <c r="H43" s="21"/>
      <c r="I43" s="20" t="n">
        <f aca="false">G43*6*H43</f>
        <v>0</v>
      </c>
      <c r="J43" s="0"/>
      <c r="K43" s="15" t="n">
        <v>86</v>
      </c>
      <c r="L43" s="16" t="s">
        <v>95</v>
      </c>
      <c r="M43" s="17" t="n">
        <v>2016</v>
      </c>
      <c r="N43" s="15" t="s">
        <v>44</v>
      </c>
      <c r="O43" s="36" t="n">
        <v>8</v>
      </c>
      <c r="P43" s="19" t="n">
        <v>0.50125</v>
      </c>
      <c r="Q43" s="20" t="n">
        <v>3.99</v>
      </c>
      <c r="R43" s="21"/>
      <c r="S43" s="38" t="n">
        <f aca="false">Q43*6*R43</f>
        <v>0</v>
      </c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4.4" hidden="false" customHeight="false" outlineLevel="0" collapsed="false">
      <c r="A44" s="15" t="n">
        <v>35</v>
      </c>
      <c r="B44" s="16" t="s">
        <v>96</v>
      </c>
      <c r="C44" s="17" t="n">
        <v>2016</v>
      </c>
      <c r="D44" s="15" t="s">
        <v>14</v>
      </c>
      <c r="E44" s="18" t="n">
        <v>17.9</v>
      </c>
      <c r="F44" s="19" t="n">
        <v>0.335195530726257</v>
      </c>
      <c r="G44" s="20" t="n">
        <v>11.9</v>
      </c>
      <c r="H44" s="21"/>
      <c r="I44" s="20" t="n">
        <f aca="false">G44*6*H44</f>
        <v>0</v>
      </c>
      <c r="J44" s="0"/>
      <c r="K44" s="15" t="n">
        <v>87</v>
      </c>
      <c r="L44" s="16" t="s">
        <v>97</v>
      </c>
      <c r="M44" s="17" t="n">
        <v>2015</v>
      </c>
      <c r="N44" s="15" t="s">
        <v>14</v>
      </c>
      <c r="O44" s="36" t="n">
        <v>8</v>
      </c>
      <c r="P44" s="19" t="n">
        <v>0.50125</v>
      </c>
      <c r="Q44" s="20" t="n">
        <v>3.99</v>
      </c>
      <c r="R44" s="21"/>
      <c r="S44" s="38" t="n">
        <f aca="false">Q44*6*R44</f>
        <v>0</v>
      </c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4.4" hidden="false" customHeight="false" outlineLevel="0" collapsed="false">
      <c r="A45" s="15" t="n">
        <v>36</v>
      </c>
      <c r="B45" s="16" t="s">
        <v>98</v>
      </c>
      <c r="C45" s="17" t="n">
        <v>2016</v>
      </c>
      <c r="D45" s="15" t="s">
        <v>14</v>
      </c>
      <c r="E45" s="18" t="n">
        <v>24.9</v>
      </c>
      <c r="F45" s="19" t="n">
        <v>0.441767068273092</v>
      </c>
      <c r="G45" s="20" t="n">
        <v>13.9</v>
      </c>
      <c r="H45" s="21"/>
      <c r="I45" s="20" t="n">
        <f aca="false">G45*6*H45</f>
        <v>0</v>
      </c>
      <c r="J45" s="0"/>
      <c r="K45" s="15" t="n">
        <v>88</v>
      </c>
      <c r="L45" s="16" t="s">
        <v>99</v>
      </c>
      <c r="M45" s="17" t="n">
        <v>2016</v>
      </c>
      <c r="N45" s="15" t="s">
        <v>14</v>
      </c>
      <c r="O45" s="36" t="n">
        <v>5.95</v>
      </c>
      <c r="P45" s="19" t="n">
        <v>0.497478991596639</v>
      </c>
      <c r="Q45" s="20" t="n">
        <v>2.99</v>
      </c>
      <c r="R45" s="21"/>
      <c r="S45" s="38" t="n">
        <f aca="false">Q45*6*R45</f>
        <v>0</v>
      </c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4.4" hidden="false" customHeight="false" outlineLevel="0" collapsed="false">
      <c r="A46" s="15" t="n">
        <v>37</v>
      </c>
      <c r="B46" s="16" t="s">
        <v>100</v>
      </c>
      <c r="C46" s="17" t="n">
        <v>2016</v>
      </c>
      <c r="D46" s="15" t="s">
        <v>14</v>
      </c>
      <c r="E46" s="18" t="n">
        <v>21.9</v>
      </c>
      <c r="F46" s="19" t="n">
        <v>0.319634703196347</v>
      </c>
      <c r="G46" s="20" t="n">
        <v>14.9</v>
      </c>
      <c r="H46" s="21"/>
      <c r="I46" s="20" t="n">
        <f aca="false">G46*6*H46</f>
        <v>0</v>
      </c>
      <c r="J46" s="0"/>
      <c r="K46" s="15" t="n">
        <v>89</v>
      </c>
      <c r="L46" s="16" t="s">
        <v>101</v>
      </c>
      <c r="M46" s="17" t="n">
        <v>2016</v>
      </c>
      <c r="N46" s="15" t="s">
        <v>16</v>
      </c>
      <c r="O46" s="36" t="n">
        <v>9.9</v>
      </c>
      <c r="P46" s="19" t="n">
        <v>0.495959595959596</v>
      </c>
      <c r="Q46" s="20" t="n">
        <v>4.99</v>
      </c>
      <c r="R46" s="21"/>
      <c r="S46" s="38" t="n">
        <f aca="false">Q46*6*R46</f>
        <v>0</v>
      </c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4.4" hidden="false" customHeight="false" outlineLevel="0" collapsed="false">
      <c r="A47" s="15" t="n">
        <v>38</v>
      </c>
      <c r="B47" s="16" t="s">
        <v>102</v>
      </c>
      <c r="C47" s="17" t="n">
        <v>2016</v>
      </c>
      <c r="D47" s="15" t="s">
        <v>14</v>
      </c>
      <c r="E47" s="18" t="n">
        <v>29.9</v>
      </c>
      <c r="F47" s="19" t="n">
        <v>0.401337792642141</v>
      </c>
      <c r="G47" s="20" t="n">
        <v>17.9</v>
      </c>
      <c r="H47" s="21"/>
      <c r="I47" s="20" t="n">
        <f aca="false">G47*6*H47</f>
        <v>0</v>
      </c>
      <c r="J47" s="0"/>
      <c r="K47" s="15" t="n">
        <v>90</v>
      </c>
      <c r="L47" s="16" t="s">
        <v>103</v>
      </c>
      <c r="M47" s="17" t="n">
        <v>2015</v>
      </c>
      <c r="N47" s="15" t="s">
        <v>16</v>
      </c>
      <c r="O47" s="36" t="n">
        <v>7</v>
      </c>
      <c r="P47" s="19" t="n">
        <v>0.572857142857143</v>
      </c>
      <c r="Q47" s="20" t="n">
        <v>2.99</v>
      </c>
      <c r="R47" s="21"/>
      <c r="S47" s="38" t="n">
        <f aca="false">Q47*6*R47</f>
        <v>0</v>
      </c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4.4" hidden="false" customHeight="false" outlineLevel="0" collapsed="false">
      <c r="A48" s="10"/>
      <c r="B48" s="11" t="s">
        <v>104</v>
      </c>
      <c r="C48" s="12"/>
      <c r="D48" s="12"/>
      <c r="E48" s="12"/>
      <c r="F48" s="23"/>
      <c r="G48" s="12"/>
      <c r="H48" s="13"/>
      <c r="I48" s="14"/>
      <c r="J48" s="0"/>
      <c r="K48" s="15" t="n">
        <v>91</v>
      </c>
      <c r="L48" s="16" t="s">
        <v>105</v>
      </c>
      <c r="M48" s="17" t="n">
        <v>2015</v>
      </c>
      <c r="N48" s="15" t="s">
        <v>16</v>
      </c>
      <c r="O48" s="36" t="n">
        <v>6</v>
      </c>
      <c r="P48" s="19" t="n">
        <v>0.335</v>
      </c>
      <c r="Q48" s="20" t="n">
        <v>3.99</v>
      </c>
      <c r="R48" s="21"/>
      <c r="S48" s="38" t="n">
        <f aca="false">Q48*6*R48</f>
        <v>0</v>
      </c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4.4" hidden="false" customHeight="false" outlineLevel="0" collapsed="false">
      <c r="A49" s="15" t="n">
        <v>39</v>
      </c>
      <c r="B49" s="16" t="s">
        <v>106</v>
      </c>
      <c r="C49" s="17" t="n">
        <v>2012</v>
      </c>
      <c r="D49" s="15" t="s">
        <v>16</v>
      </c>
      <c r="E49" s="18" t="n">
        <v>39.9</v>
      </c>
      <c r="F49" s="19" t="n">
        <v>0.37593984962406</v>
      </c>
      <c r="G49" s="20" t="n">
        <v>24.9</v>
      </c>
      <c r="H49" s="21"/>
      <c r="I49" s="20" t="n">
        <f aca="false">G49*3*H49</f>
        <v>0</v>
      </c>
      <c r="J49" s="0"/>
      <c r="K49" s="15" t="n">
        <v>92</v>
      </c>
      <c r="L49" s="16" t="s">
        <v>107</v>
      </c>
      <c r="M49" s="15" t="s">
        <v>18</v>
      </c>
      <c r="N49" s="15" t="s">
        <v>16</v>
      </c>
      <c r="O49" s="36" t="n">
        <v>9.5</v>
      </c>
      <c r="P49" s="19" t="n">
        <v>0.474736842105263</v>
      </c>
      <c r="Q49" s="20" t="n">
        <v>4.99</v>
      </c>
      <c r="R49" s="21"/>
      <c r="S49" s="38" t="n">
        <f aca="false">Q49*6*R49</f>
        <v>0</v>
      </c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4.4" hidden="false" customHeight="false" outlineLevel="0" collapsed="false">
      <c r="A50" s="15" t="n">
        <v>40</v>
      </c>
      <c r="B50" s="16" t="s">
        <v>108</v>
      </c>
      <c r="C50" s="17" t="n">
        <v>2016</v>
      </c>
      <c r="D50" s="15" t="s">
        <v>16</v>
      </c>
      <c r="E50" s="18" t="n">
        <v>34.9</v>
      </c>
      <c r="F50" s="19" t="n">
        <v>0.143266475644699</v>
      </c>
      <c r="G50" s="20" t="n">
        <v>29.9</v>
      </c>
      <c r="H50" s="21"/>
      <c r="I50" s="20" t="n">
        <f aca="false">G50*3*H50</f>
        <v>0</v>
      </c>
      <c r="J50" s="0"/>
      <c r="K50" s="15" t="n">
        <v>93</v>
      </c>
      <c r="L50" s="16" t="s">
        <v>109</v>
      </c>
      <c r="M50" s="17" t="n">
        <v>2015</v>
      </c>
      <c r="N50" s="15" t="s">
        <v>44</v>
      </c>
      <c r="O50" s="36" t="n">
        <v>8</v>
      </c>
      <c r="P50" s="19" t="n">
        <v>0.53875</v>
      </c>
      <c r="Q50" s="20" t="n">
        <v>3.69</v>
      </c>
      <c r="R50" s="21"/>
      <c r="S50" s="38" t="n">
        <f aca="false">Q50*6*R50</f>
        <v>0</v>
      </c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4.4" hidden="false" customHeight="false" outlineLevel="0" collapsed="false">
      <c r="A51" s="15" t="n">
        <v>41</v>
      </c>
      <c r="B51" s="16" t="s">
        <v>110</v>
      </c>
      <c r="C51" s="17" t="n">
        <v>2015</v>
      </c>
      <c r="D51" s="15" t="s">
        <v>14</v>
      </c>
      <c r="E51" s="18" t="n">
        <v>24.9</v>
      </c>
      <c r="F51" s="19" t="n">
        <v>0.200803212851406</v>
      </c>
      <c r="G51" s="20" t="n">
        <v>19.9</v>
      </c>
      <c r="H51" s="21"/>
      <c r="I51" s="20" t="n">
        <f aca="false">G51*3*H51</f>
        <v>0</v>
      </c>
      <c r="J51" s="0"/>
      <c r="K51" s="15" t="n">
        <v>94</v>
      </c>
      <c r="L51" s="16" t="s">
        <v>111</v>
      </c>
      <c r="M51" s="17" t="n">
        <v>2016</v>
      </c>
      <c r="N51" s="15" t="s">
        <v>44</v>
      </c>
      <c r="O51" s="36" t="n">
        <v>7.99</v>
      </c>
      <c r="P51" s="19" t="n">
        <v>0.375469336670839</v>
      </c>
      <c r="Q51" s="20" t="n">
        <v>4.99</v>
      </c>
      <c r="R51" s="21"/>
      <c r="S51" s="38" t="n">
        <f aca="false">Q51*6*R51</f>
        <v>0</v>
      </c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4.4" hidden="false" customHeight="false" outlineLevel="0" collapsed="false">
      <c r="A52" s="15" t="n">
        <v>42</v>
      </c>
      <c r="B52" s="16" t="s">
        <v>112</v>
      </c>
      <c r="C52" s="17" t="n">
        <v>2013</v>
      </c>
      <c r="D52" s="15" t="s">
        <v>14</v>
      </c>
      <c r="E52" s="18" t="n">
        <v>26.9</v>
      </c>
      <c r="F52" s="19" t="n">
        <v>0.185873605947955</v>
      </c>
      <c r="G52" s="20" t="n">
        <v>21.9</v>
      </c>
      <c r="H52" s="21"/>
      <c r="I52" s="20" t="n">
        <f aca="false">G52*3*H52</f>
        <v>0</v>
      </c>
      <c r="J52" s="0"/>
      <c r="K52" s="15" t="n">
        <v>95</v>
      </c>
      <c r="L52" s="16" t="s">
        <v>113</v>
      </c>
      <c r="M52" s="17" t="n">
        <v>2016</v>
      </c>
      <c r="N52" s="15" t="s">
        <v>44</v>
      </c>
      <c r="O52" s="36" t="n">
        <v>10</v>
      </c>
      <c r="P52" s="19" t="n">
        <v>0.301</v>
      </c>
      <c r="Q52" s="20" t="n">
        <v>6.99</v>
      </c>
      <c r="R52" s="21"/>
      <c r="S52" s="38" t="n">
        <f aca="false">Q52*6*R52</f>
        <v>0</v>
      </c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4.4" hidden="false" customHeight="false" outlineLevel="0" collapsed="false">
      <c r="A53" s="15" t="n">
        <v>43</v>
      </c>
      <c r="B53" s="16" t="s">
        <v>114</v>
      </c>
      <c r="C53" s="17" t="n">
        <v>2016</v>
      </c>
      <c r="D53" s="15" t="s">
        <v>14</v>
      </c>
      <c r="E53" s="18" t="n">
        <v>26.9</v>
      </c>
      <c r="F53" s="19" t="n">
        <v>0.185873605947955</v>
      </c>
      <c r="G53" s="20" t="n">
        <v>21.9</v>
      </c>
      <c r="H53" s="21"/>
      <c r="I53" s="20" t="n">
        <f aca="false">G53*3*H53</f>
        <v>0</v>
      </c>
      <c r="J53" s="0"/>
      <c r="K53" s="15" t="n">
        <v>96</v>
      </c>
      <c r="L53" s="16" t="s">
        <v>115</v>
      </c>
      <c r="M53" s="17" t="n">
        <v>2016</v>
      </c>
      <c r="N53" s="15" t="s">
        <v>14</v>
      </c>
      <c r="O53" s="36" t="n">
        <v>7</v>
      </c>
      <c r="P53" s="19" t="n">
        <v>0.43</v>
      </c>
      <c r="Q53" s="20" t="n">
        <v>3.99</v>
      </c>
      <c r="R53" s="21"/>
      <c r="S53" s="38" t="n">
        <f aca="false">Q53*6*R53</f>
        <v>0</v>
      </c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4.4" hidden="false" customHeight="false" outlineLevel="0" collapsed="false">
      <c r="A54" s="15" t="n">
        <v>44</v>
      </c>
      <c r="B54" s="16" t="s">
        <v>116</v>
      </c>
      <c r="C54" s="17" t="n">
        <v>2016</v>
      </c>
      <c r="D54" s="15" t="s">
        <v>14</v>
      </c>
      <c r="E54" s="18" t="n">
        <v>37</v>
      </c>
      <c r="F54" s="19" t="n">
        <v>0.191891891891892</v>
      </c>
      <c r="G54" s="20" t="n">
        <v>29.9</v>
      </c>
      <c r="H54" s="21"/>
      <c r="I54" s="20" t="n">
        <f aca="false">G54*3*H54</f>
        <v>0</v>
      </c>
      <c r="J54" s="0"/>
      <c r="K54" s="15" t="n">
        <v>97</v>
      </c>
      <c r="L54" s="16" t="s">
        <v>117</v>
      </c>
      <c r="M54" s="17" t="n">
        <v>2016</v>
      </c>
      <c r="N54" s="15" t="s">
        <v>14</v>
      </c>
      <c r="O54" s="36" t="n">
        <v>8.75</v>
      </c>
      <c r="P54" s="19" t="n">
        <v>0.429714285714286</v>
      </c>
      <c r="Q54" s="20" t="n">
        <v>4.99</v>
      </c>
      <c r="R54" s="21"/>
      <c r="S54" s="38" t="n">
        <f aca="false">Q54*6*R54</f>
        <v>0</v>
      </c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4.4" hidden="false" customHeight="false" outlineLevel="0" collapsed="false">
      <c r="A55" s="15" t="n">
        <v>45</v>
      </c>
      <c r="B55" s="16" t="s">
        <v>118</v>
      </c>
      <c r="C55" s="17" t="n">
        <v>2015</v>
      </c>
      <c r="D55" s="15" t="s">
        <v>14</v>
      </c>
      <c r="E55" s="18" t="n">
        <v>49.9</v>
      </c>
      <c r="F55" s="19" t="n">
        <v>0.200400801603206</v>
      </c>
      <c r="G55" s="20" t="n">
        <v>39.9</v>
      </c>
      <c r="H55" s="21"/>
      <c r="I55" s="20" t="n">
        <f aca="false">G55*3*H55</f>
        <v>0</v>
      </c>
      <c r="J55" s="0"/>
      <c r="K55" s="15" t="n">
        <v>98</v>
      </c>
      <c r="L55" s="16" t="s">
        <v>119</v>
      </c>
      <c r="M55" s="17" t="n">
        <v>2015</v>
      </c>
      <c r="N55" s="15" t="s">
        <v>14</v>
      </c>
      <c r="O55" s="36" t="n">
        <v>9.5</v>
      </c>
      <c r="P55" s="19" t="n">
        <v>0.474736842105263</v>
      </c>
      <c r="Q55" s="20" t="n">
        <v>4.99</v>
      </c>
      <c r="R55" s="21"/>
      <c r="S55" s="38" t="n">
        <f aca="false">Q55*6*R55</f>
        <v>0</v>
      </c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4.4" hidden="false" customHeight="false" outlineLevel="0" collapsed="false">
      <c r="A56" s="15" t="n">
        <v>46</v>
      </c>
      <c r="B56" s="16" t="s">
        <v>120</v>
      </c>
      <c r="C56" s="17" t="n">
        <v>2015</v>
      </c>
      <c r="D56" s="15" t="s">
        <v>14</v>
      </c>
      <c r="E56" s="18" t="n">
        <v>62.9</v>
      </c>
      <c r="F56" s="19" t="n">
        <v>0.206677265500795</v>
      </c>
      <c r="G56" s="20" t="n">
        <v>49.9</v>
      </c>
      <c r="H56" s="21"/>
      <c r="I56" s="20" t="n">
        <f aca="false">G56*3*H56</f>
        <v>0</v>
      </c>
      <c r="J56" s="0"/>
      <c r="K56" s="15" t="n">
        <v>99</v>
      </c>
      <c r="L56" s="16" t="s">
        <v>121</v>
      </c>
      <c r="M56" s="17" t="n">
        <v>2016</v>
      </c>
      <c r="N56" s="15" t="s">
        <v>14</v>
      </c>
      <c r="O56" s="36" t="n">
        <v>11</v>
      </c>
      <c r="P56" s="19" t="n">
        <v>0.455454545454546</v>
      </c>
      <c r="Q56" s="20" t="n">
        <v>5.99</v>
      </c>
      <c r="R56" s="21"/>
      <c r="S56" s="38" t="n">
        <f aca="false">Q56*6*R56</f>
        <v>0</v>
      </c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4.4" hidden="false" customHeight="false" outlineLevel="0" collapsed="false">
      <c r="A57" s="15" t="n">
        <v>47</v>
      </c>
      <c r="B57" s="16" t="s">
        <v>122</v>
      </c>
      <c r="C57" s="17" t="n">
        <v>2012</v>
      </c>
      <c r="D57" s="15" t="s">
        <v>14</v>
      </c>
      <c r="E57" s="18" t="n">
        <v>74.9</v>
      </c>
      <c r="F57" s="19" t="n">
        <v>0.212283044058745</v>
      </c>
      <c r="G57" s="20" t="n">
        <v>59</v>
      </c>
      <c r="H57" s="21"/>
      <c r="I57" s="20" t="n">
        <f aca="false">G57*3*H57</f>
        <v>0</v>
      </c>
      <c r="J57" s="0"/>
      <c r="K57" s="15" t="n">
        <v>100</v>
      </c>
      <c r="L57" s="16" t="s">
        <v>123</v>
      </c>
      <c r="M57" s="17" t="n">
        <v>2016</v>
      </c>
      <c r="N57" s="15" t="s">
        <v>14</v>
      </c>
      <c r="O57" s="36" t="n">
        <v>9.5</v>
      </c>
      <c r="P57" s="19" t="n">
        <v>0.369473684210526</v>
      </c>
      <c r="Q57" s="20" t="n">
        <v>5.99</v>
      </c>
      <c r="R57" s="21"/>
      <c r="S57" s="38" t="n">
        <f aca="false">Q57*6*R57</f>
        <v>0</v>
      </c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4.4" hidden="false" customHeight="false" outlineLevel="0" collapsed="false">
      <c r="A58" s="10"/>
      <c r="B58" s="11" t="s">
        <v>124</v>
      </c>
      <c r="C58" s="12"/>
      <c r="D58" s="12"/>
      <c r="E58" s="12"/>
      <c r="F58" s="23"/>
      <c r="G58" s="12"/>
      <c r="H58" s="13"/>
      <c r="I58" s="14"/>
      <c r="J58" s="0"/>
      <c r="K58" s="15" t="n">
        <v>101</v>
      </c>
      <c r="L58" s="16" t="s">
        <v>125</v>
      </c>
      <c r="M58" s="17" t="n">
        <v>2015</v>
      </c>
      <c r="N58" s="15" t="s">
        <v>14</v>
      </c>
      <c r="O58" s="36" t="n">
        <v>9.5</v>
      </c>
      <c r="P58" s="19" t="n">
        <v>0.369473684210526</v>
      </c>
      <c r="Q58" s="20" t="n">
        <v>5.99</v>
      </c>
      <c r="R58" s="21"/>
      <c r="S58" s="38" t="n">
        <f aca="false">Q58*6*R58</f>
        <v>0</v>
      </c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4.4" hidden="false" customHeight="false" outlineLevel="0" collapsed="false">
      <c r="A59" s="15" t="n">
        <v>48</v>
      </c>
      <c r="B59" s="16" t="s">
        <v>126</v>
      </c>
      <c r="C59" s="17" t="n">
        <v>2009</v>
      </c>
      <c r="D59" s="15" t="s">
        <v>16</v>
      </c>
      <c r="E59" s="18" t="n">
        <v>8.9</v>
      </c>
      <c r="F59" s="19" t="n">
        <v>0.551685393258427</v>
      </c>
      <c r="G59" s="20" t="n">
        <v>3.99</v>
      </c>
      <c r="H59" s="21"/>
      <c r="I59" s="20" t="n">
        <f aca="false">G59*6*H59</f>
        <v>0</v>
      </c>
      <c r="J59" s="0"/>
      <c r="K59" s="15" t="n">
        <v>102</v>
      </c>
      <c r="L59" s="16" t="s">
        <v>127</v>
      </c>
      <c r="M59" s="17" t="n">
        <v>2016</v>
      </c>
      <c r="N59" s="15" t="s">
        <v>14</v>
      </c>
      <c r="O59" s="36" t="n">
        <v>11</v>
      </c>
      <c r="P59" s="19" t="n">
        <v>0.364545454545454</v>
      </c>
      <c r="Q59" s="20" t="n">
        <v>6.99</v>
      </c>
      <c r="R59" s="21"/>
      <c r="S59" s="38" t="n">
        <f aca="false">Q59*6*R59</f>
        <v>0</v>
      </c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4.4" hidden="false" customHeight="false" outlineLevel="0" collapsed="false">
      <c r="A60" s="15" t="n">
        <v>49</v>
      </c>
      <c r="B60" s="16" t="s">
        <v>128</v>
      </c>
      <c r="C60" s="17" t="n">
        <v>2011</v>
      </c>
      <c r="D60" s="15" t="s">
        <v>14</v>
      </c>
      <c r="E60" s="18" t="n">
        <v>12.9</v>
      </c>
      <c r="F60" s="19" t="n">
        <v>0.613178294573643</v>
      </c>
      <c r="G60" s="20" t="n">
        <v>4.99</v>
      </c>
      <c r="H60" s="21"/>
      <c r="I60" s="20" t="n">
        <f aca="false">G60*6*H60</f>
        <v>0</v>
      </c>
      <c r="J60" s="0"/>
      <c r="K60" s="15" t="n">
        <v>103</v>
      </c>
      <c r="L60" s="16" t="s">
        <v>129</v>
      </c>
      <c r="M60" s="17" t="n">
        <v>2016</v>
      </c>
      <c r="N60" s="15" t="s">
        <v>14</v>
      </c>
      <c r="O60" s="36" t="n">
        <v>10</v>
      </c>
      <c r="P60" s="19" t="n">
        <v>0.301</v>
      </c>
      <c r="Q60" s="20" t="n">
        <v>6.99</v>
      </c>
      <c r="R60" s="21"/>
      <c r="S60" s="38" t="n">
        <f aca="false">Q60*6*R60</f>
        <v>0</v>
      </c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4.4" hidden="false" customHeight="false" outlineLevel="0" collapsed="false">
      <c r="A61" s="15" t="n">
        <v>50</v>
      </c>
      <c r="B61" s="16" t="s">
        <v>130</v>
      </c>
      <c r="C61" s="17" t="n">
        <v>2013</v>
      </c>
      <c r="D61" s="15" t="s">
        <v>14</v>
      </c>
      <c r="E61" s="18" t="n">
        <v>7.9</v>
      </c>
      <c r="F61" s="19" t="n">
        <v>0.241772151898734</v>
      </c>
      <c r="G61" s="20" t="n">
        <v>5.99</v>
      </c>
      <c r="H61" s="21"/>
      <c r="I61" s="20" t="n">
        <f aca="false">G61*6*H61</f>
        <v>0</v>
      </c>
      <c r="J61" s="0"/>
      <c r="K61" s="15" t="n">
        <v>104</v>
      </c>
      <c r="L61" s="16" t="s">
        <v>131</v>
      </c>
      <c r="M61" s="15" t="s">
        <v>18</v>
      </c>
      <c r="N61" s="15" t="s">
        <v>14</v>
      </c>
      <c r="O61" s="36" t="n">
        <v>13.9</v>
      </c>
      <c r="P61" s="19" t="n">
        <v>0.497122302158273</v>
      </c>
      <c r="Q61" s="20" t="n">
        <v>6.99</v>
      </c>
      <c r="R61" s="21"/>
      <c r="S61" s="38" t="n">
        <f aca="false">Q61*6*R61</f>
        <v>0</v>
      </c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4.4" hidden="false" customHeight="false" outlineLevel="0" collapsed="false">
      <c r="A62" s="15" t="n">
        <v>51</v>
      </c>
      <c r="B62" s="16" t="s">
        <v>132</v>
      </c>
      <c r="C62" s="17" t="n">
        <v>2009</v>
      </c>
      <c r="D62" s="15" t="s">
        <v>14</v>
      </c>
      <c r="E62" s="18" t="n">
        <v>9.9</v>
      </c>
      <c r="F62" s="19" t="n">
        <v>0.394949494949495</v>
      </c>
      <c r="G62" s="20" t="n">
        <v>5.99</v>
      </c>
      <c r="H62" s="21"/>
      <c r="I62" s="20" t="n">
        <f aca="false">G62*6*H62</f>
        <v>0</v>
      </c>
      <c r="J62" s="0"/>
      <c r="K62" s="15" t="n">
        <v>105</v>
      </c>
      <c r="L62" s="16" t="s">
        <v>133</v>
      </c>
      <c r="M62" s="17" t="n">
        <v>2016</v>
      </c>
      <c r="N62" s="15" t="s">
        <v>14</v>
      </c>
      <c r="O62" s="36" t="n">
        <v>15</v>
      </c>
      <c r="P62" s="19" t="n">
        <v>0.400666666666667</v>
      </c>
      <c r="Q62" s="20" t="n">
        <v>8.99</v>
      </c>
      <c r="R62" s="21"/>
      <c r="S62" s="38" t="n">
        <f aca="false">Q62*6*R62</f>
        <v>0</v>
      </c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4.4" hidden="false" customHeight="false" outlineLevel="0" collapsed="false">
      <c r="A63" s="15" t="n">
        <v>52</v>
      </c>
      <c r="B63" s="16" t="s">
        <v>134</v>
      </c>
      <c r="C63" s="17" t="n">
        <v>2010</v>
      </c>
      <c r="D63" s="15" t="s">
        <v>14</v>
      </c>
      <c r="E63" s="18" t="n">
        <v>12.9</v>
      </c>
      <c r="F63" s="19" t="n">
        <v>0.38062015503876</v>
      </c>
      <c r="G63" s="20" t="n">
        <v>7.99</v>
      </c>
      <c r="H63" s="21"/>
      <c r="I63" s="20" t="n">
        <f aca="false">G63*6*H63</f>
        <v>0</v>
      </c>
      <c r="J63" s="0"/>
      <c r="K63" s="15" t="n">
        <v>106</v>
      </c>
      <c r="L63" s="16" t="s">
        <v>135</v>
      </c>
      <c r="M63" s="15" t="s">
        <v>18</v>
      </c>
      <c r="N63" s="15" t="s">
        <v>14</v>
      </c>
      <c r="O63" s="36" t="n">
        <v>18</v>
      </c>
      <c r="P63" s="19" t="n">
        <v>0.338888888888889</v>
      </c>
      <c r="Q63" s="20" t="n">
        <v>11.9</v>
      </c>
      <c r="R63" s="21"/>
      <c r="S63" s="38" t="n">
        <f aca="false">Q63*6*R63</f>
        <v>0</v>
      </c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0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14.4" hidden="false" customHeight="false" outlineLevel="0" collapsed="false">
      <c r="A64" s="10"/>
      <c r="B64" s="11" t="s">
        <v>136</v>
      </c>
      <c r="C64" s="12"/>
      <c r="D64" s="12"/>
      <c r="E64" s="12"/>
      <c r="F64" s="23"/>
      <c r="G64" s="12"/>
      <c r="H64" s="23"/>
      <c r="I64" s="26"/>
      <c r="J64" s="0"/>
      <c r="K64" s="10"/>
      <c r="L64" s="11" t="s">
        <v>137</v>
      </c>
      <c r="M64" s="12"/>
      <c r="N64" s="12"/>
      <c r="O64" s="24"/>
      <c r="P64" s="25"/>
      <c r="Q64" s="24"/>
      <c r="R64" s="13"/>
      <c r="S64" s="26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0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14.4" hidden="false" customHeight="false" outlineLevel="0" collapsed="false">
      <c r="A65" s="15" t="n">
        <v>53</v>
      </c>
      <c r="B65" s="16" t="s">
        <v>138</v>
      </c>
      <c r="C65" s="17" t="n">
        <v>2016</v>
      </c>
      <c r="D65" s="15" t="s">
        <v>14</v>
      </c>
      <c r="E65" s="18" t="n">
        <v>7.99</v>
      </c>
      <c r="F65" s="19" t="n">
        <v>0.375469336670839</v>
      </c>
      <c r="G65" s="20" t="n">
        <v>4.99</v>
      </c>
      <c r="H65" s="21"/>
      <c r="I65" s="20" t="n">
        <f aca="false">G65*6*H65</f>
        <v>0</v>
      </c>
      <c r="J65" s="0"/>
      <c r="K65" s="15" t="n">
        <v>107</v>
      </c>
      <c r="L65" s="16" t="s">
        <v>139</v>
      </c>
      <c r="M65" s="17" t="n">
        <v>2015</v>
      </c>
      <c r="N65" s="15" t="s">
        <v>14</v>
      </c>
      <c r="O65" s="36" t="n">
        <v>7.99</v>
      </c>
      <c r="P65" s="19" t="n">
        <v>0.561952440550688</v>
      </c>
      <c r="Q65" s="20" t="n">
        <v>3.5</v>
      </c>
      <c r="R65" s="21"/>
      <c r="S65" s="22" t="n">
        <f aca="false">Q65*6*R65</f>
        <v>0</v>
      </c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0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14.4" hidden="false" customHeight="false" outlineLevel="0" collapsed="false">
      <c r="A66" s="15" t="n">
        <v>54</v>
      </c>
      <c r="B66" s="16" t="s">
        <v>140</v>
      </c>
      <c r="C66" s="17" t="n">
        <v>2015</v>
      </c>
      <c r="D66" s="15" t="s">
        <v>44</v>
      </c>
      <c r="E66" s="18" t="n">
        <v>8.5</v>
      </c>
      <c r="F66" s="19" t="n">
        <v>0.295294117647059</v>
      </c>
      <c r="G66" s="20" t="n">
        <v>5.99</v>
      </c>
      <c r="H66" s="21"/>
      <c r="I66" s="22" t="n">
        <f aca="false">G66*6*H66</f>
        <v>0</v>
      </c>
      <c r="J66" s="0"/>
      <c r="K66" s="15" t="n">
        <v>108</v>
      </c>
      <c r="L66" s="16" t="s">
        <v>141</v>
      </c>
      <c r="M66" s="17" t="n">
        <v>2015</v>
      </c>
      <c r="N66" s="15" t="s">
        <v>14</v>
      </c>
      <c r="O66" s="36" t="n">
        <v>12.9</v>
      </c>
      <c r="P66" s="19" t="n">
        <v>0.535658914728682</v>
      </c>
      <c r="Q66" s="20" t="n">
        <v>5.99</v>
      </c>
      <c r="R66" s="21"/>
      <c r="S66" s="22" t="n">
        <f aca="false">Q66*6*R66</f>
        <v>0</v>
      </c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0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s="40" customFormat="true" ht="40.05" hidden="false" customHeight="true" outlineLevel="0" collapsed="false">
      <c r="K67" s="41"/>
      <c r="L67" s="42"/>
      <c r="M67" s="43"/>
      <c r="N67" s="41"/>
      <c r="O67" s="44"/>
      <c r="P67" s="45"/>
      <c r="Q67" s="46"/>
      <c r="R67" s="47"/>
      <c r="S67" s="48"/>
    </row>
    <row r="68" customFormat="false" ht="24" hidden="false" customHeight="false" outlineLevel="0" collapsed="false">
      <c r="A68" s="7"/>
      <c r="B68" s="7" t="s">
        <v>3</v>
      </c>
      <c r="C68" s="8" t="s">
        <v>4</v>
      </c>
      <c r="D68" s="8" t="s">
        <v>5</v>
      </c>
      <c r="E68" s="7" t="s">
        <v>6</v>
      </c>
      <c r="F68" s="7" t="s">
        <v>7</v>
      </c>
      <c r="G68" s="7" t="s">
        <v>8</v>
      </c>
      <c r="H68" s="7" t="s">
        <v>9</v>
      </c>
      <c r="I68" s="7" t="s">
        <v>10</v>
      </c>
      <c r="K68" s="49"/>
      <c r="L68" s="7" t="s">
        <v>3</v>
      </c>
      <c r="M68" s="8" t="s">
        <v>4</v>
      </c>
      <c r="N68" s="8" t="s">
        <v>5</v>
      </c>
      <c r="O68" s="7" t="s">
        <v>6</v>
      </c>
      <c r="P68" s="7" t="s">
        <v>7</v>
      </c>
      <c r="Q68" s="7" t="s">
        <v>8</v>
      </c>
      <c r="R68" s="7" t="s">
        <v>9</v>
      </c>
      <c r="S68" s="7" t="s">
        <v>10</v>
      </c>
      <c r="T68" s="0"/>
    </row>
    <row r="69" customFormat="false" ht="14.4" hidden="false" customHeight="false" outlineLevel="0" collapsed="false">
      <c r="A69" s="10"/>
      <c r="B69" s="11" t="s">
        <v>142</v>
      </c>
      <c r="C69" s="12"/>
      <c r="D69" s="12"/>
      <c r="E69" s="24"/>
      <c r="F69" s="25"/>
      <c r="G69" s="24"/>
      <c r="H69" s="13"/>
      <c r="I69" s="26"/>
      <c r="K69" s="10"/>
      <c r="L69" s="11" t="s">
        <v>143</v>
      </c>
      <c r="M69" s="12"/>
      <c r="N69" s="12"/>
      <c r="O69" s="24"/>
      <c r="P69" s="25"/>
      <c r="Q69" s="24"/>
      <c r="R69" s="13"/>
      <c r="S69" s="26"/>
      <c r="T69" s="0"/>
    </row>
    <row r="70" customFormat="false" ht="14.4" hidden="false" customHeight="false" outlineLevel="0" collapsed="false">
      <c r="A70" s="50" t="n">
        <v>109</v>
      </c>
      <c r="B70" s="51" t="s">
        <v>144</v>
      </c>
      <c r="C70" s="29" t="n">
        <v>2015</v>
      </c>
      <c r="D70" s="50" t="s">
        <v>14</v>
      </c>
      <c r="E70" s="36" t="n">
        <v>6.99</v>
      </c>
      <c r="F70" s="32" t="n">
        <v>0.572246065808297</v>
      </c>
      <c r="G70" s="37" t="n">
        <v>2.99</v>
      </c>
      <c r="H70" s="34"/>
      <c r="I70" s="38" t="n">
        <f aca="false">G70*6*H70</f>
        <v>0</v>
      </c>
      <c r="K70" s="15" t="n">
        <v>170</v>
      </c>
      <c r="L70" s="16" t="s">
        <v>145</v>
      </c>
      <c r="M70" s="17" t="n">
        <v>2016</v>
      </c>
      <c r="N70" s="15" t="s">
        <v>16</v>
      </c>
      <c r="O70" s="36" t="n">
        <v>5.99</v>
      </c>
      <c r="P70" s="19" t="n">
        <v>0.500834724540901</v>
      </c>
      <c r="Q70" s="20" t="n">
        <v>2.99</v>
      </c>
      <c r="R70" s="21"/>
      <c r="S70" s="38" t="n">
        <f aca="false">Q70*6*R70</f>
        <v>0</v>
      </c>
      <c r="T70" s="0"/>
    </row>
    <row r="71" customFormat="false" ht="14.4" hidden="false" customHeight="false" outlineLevel="0" collapsed="false">
      <c r="A71" s="15" t="n">
        <v>110</v>
      </c>
      <c r="B71" s="16" t="s">
        <v>146</v>
      </c>
      <c r="C71" s="17" t="n">
        <v>2014</v>
      </c>
      <c r="D71" s="15" t="s">
        <v>14</v>
      </c>
      <c r="E71" s="18" t="n">
        <v>7.95</v>
      </c>
      <c r="F71" s="19" t="n">
        <v>0.623899371069182</v>
      </c>
      <c r="G71" s="20" t="n">
        <v>2.99</v>
      </c>
      <c r="H71" s="21"/>
      <c r="I71" s="20" t="n">
        <f aca="false">G71*6*H71</f>
        <v>0</v>
      </c>
      <c r="K71" s="15" t="n">
        <v>171</v>
      </c>
      <c r="L71" s="16" t="s">
        <v>147</v>
      </c>
      <c r="M71" s="17" t="n">
        <v>2015</v>
      </c>
      <c r="N71" s="15" t="s">
        <v>16</v>
      </c>
      <c r="O71" s="36" t="n">
        <v>6.99</v>
      </c>
      <c r="P71" s="19" t="n">
        <v>0.286123032904149</v>
      </c>
      <c r="Q71" s="20" t="n">
        <v>4.99</v>
      </c>
      <c r="R71" s="21"/>
      <c r="S71" s="38" t="n">
        <f aca="false">Q71*6*R71</f>
        <v>0</v>
      </c>
      <c r="T71" s="0"/>
    </row>
    <row r="72" customFormat="false" ht="14.4" hidden="false" customHeight="false" outlineLevel="0" collapsed="false">
      <c r="A72" s="15" t="n">
        <v>111</v>
      </c>
      <c r="B72" s="16" t="s">
        <v>148</v>
      </c>
      <c r="C72" s="17" t="n">
        <v>2015</v>
      </c>
      <c r="D72" s="15" t="s">
        <v>14</v>
      </c>
      <c r="E72" s="18" t="n">
        <v>9.9</v>
      </c>
      <c r="F72" s="19" t="n">
        <v>0.596969696969697</v>
      </c>
      <c r="G72" s="20" t="n">
        <v>3.99</v>
      </c>
      <c r="H72" s="21"/>
      <c r="I72" s="20" t="n">
        <f aca="false">G72*6*H72</f>
        <v>0</v>
      </c>
      <c r="K72" s="15" t="n">
        <v>172</v>
      </c>
      <c r="L72" s="16" t="s">
        <v>149</v>
      </c>
      <c r="M72" s="17" t="s">
        <v>18</v>
      </c>
      <c r="N72" s="15" t="s">
        <v>16</v>
      </c>
      <c r="O72" s="36" t="n">
        <v>11.9</v>
      </c>
      <c r="P72" s="19" t="n">
        <v>0.496638655462185</v>
      </c>
      <c r="Q72" s="20" t="n">
        <v>5.99</v>
      </c>
      <c r="R72" s="21"/>
      <c r="S72" s="38" t="n">
        <f aca="false">Q72*6*R72</f>
        <v>0</v>
      </c>
      <c r="T72" s="0"/>
    </row>
    <row r="73" customFormat="false" ht="14.4" hidden="false" customHeight="false" outlineLevel="0" collapsed="false">
      <c r="A73" s="15" t="n">
        <v>112</v>
      </c>
      <c r="B73" s="16" t="s">
        <v>150</v>
      </c>
      <c r="C73" s="17" t="n">
        <v>2015</v>
      </c>
      <c r="D73" s="15" t="s">
        <v>14</v>
      </c>
      <c r="E73" s="18" t="n">
        <v>8</v>
      </c>
      <c r="F73" s="19" t="n">
        <v>0.50125</v>
      </c>
      <c r="G73" s="20" t="n">
        <v>3.99</v>
      </c>
      <c r="H73" s="21"/>
      <c r="I73" s="20" t="n">
        <f aca="false">G73*6*H73</f>
        <v>0</v>
      </c>
      <c r="K73" s="15" t="n">
        <v>173</v>
      </c>
      <c r="L73" s="16" t="s">
        <v>151</v>
      </c>
      <c r="M73" s="17" t="n">
        <v>2013</v>
      </c>
      <c r="N73" s="15" t="s">
        <v>16</v>
      </c>
      <c r="O73" s="36" t="n">
        <v>10</v>
      </c>
      <c r="P73" s="19" t="n">
        <v>0.301</v>
      </c>
      <c r="Q73" s="20" t="n">
        <v>6.99</v>
      </c>
      <c r="R73" s="21"/>
      <c r="S73" s="38" t="n">
        <f aca="false">Q73*6*R73</f>
        <v>0</v>
      </c>
      <c r="T73" s="0"/>
    </row>
    <row r="74" customFormat="false" ht="14.4" hidden="false" customHeight="false" outlineLevel="0" collapsed="false">
      <c r="A74" s="15" t="n">
        <v>113</v>
      </c>
      <c r="B74" s="16" t="s">
        <v>152</v>
      </c>
      <c r="C74" s="17" t="s">
        <v>153</v>
      </c>
      <c r="D74" s="15" t="s">
        <v>14</v>
      </c>
      <c r="E74" s="18" t="n">
        <v>12</v>
      </c>
      <c r="F74" s="19" t="n">
        <v>0.584166666666667</v>
      </c>
      <c r="G74" s="20" t="n">
        <v>4.99</v>
      </c>
      <c r="H74" s="21"/>
      <c r="I74" s="20" t="n">
        <f aca="false">G74*6*H74</f>
        <v>0</v>
      </c>
      <c r="K74" s="15" t="n">
        <v>174</v>
      </c>
      <c r="L74" s="16" t="s">
        <v>154</v>
      </c>
      <c r="M74" s="17" t="n">
        <v>2015</v>
      </c>
      <c r="N74" s="15" t="s">
        <v>16</v>
      </c>
      <c r="O74" s="36" t="n">
        <v>12.9</v>
      </c>
      <c r="P74" s="19" t="n">
        <v>0.232558139534884</v>
      </c>
      <c r="Q74" s="20" t="n">
        <v>9.9</v>
      </c>
      <c r="R74" s="21"/>
      <c r="S74" s="38" t="n">
        <f aca="false">Q74*6*R74</f>
        <v>0</v>
      </c>
      <c r="T74" s="0"/>
    </row>
    <row r="75" customFormat="false" ht="14.4" hidden="false" customHeight="false" outlineLevel="0" collapsed="false">
      <c r="A75" s="15" t="n">
        <v>114</v>
      </c>
      <c r="B75" s="16" t="s">
        <v>155</v>
      </c>
      <c r="C75" s="17" t="n">
        <v>2016</v>
      </c>
      <c r="D75" s="15" t="s">
        <v>14</v>
      </c>
      <c r="E75" s="18" t="n">
        <v>15.9</v>
      </c>
      <c r="F75" s="19" t="n">
        <v>0.623270440251572</v>
      </c>
      <c r="G75" s="20" t="n">
        <v>5.99</v>
      </c>
      <c r="H75" s="21"/>
      <c r="I75" s="20" t="n">
        <f aca="false">G75*6*H75</f>
        <v>0</v>
      </c>
      <c r="K75" s="15" t="n">
        <v>175</v>
      </c>
      <c r="L75" s="16" t="s">
        <v>156</v>
      </c>
      <c r="M75" s="17" t="n">
        <v>2016</v>
      </c>
      <c r="N75" s="15" t="s">
        <v>44</v>
      </c>
      <c r="O75" s="36" t="n">
        <v>6.99</v>
      </c>
      <c r="P75" s="19" t="n">
        <v>0.572246065808297</v>
      </c>
      <c r="Q75" s="20" t="n">
        <v>2.99</v>
      </c>
      <c r="R75" s="21"/>
      <c r="S75" s="38" t="n">
        <f aca="false">Q75*6*R75</f>
        <v>0</v>
      </c>
      <c r="T75" s="0"/>
    </row>
    <row r="76" customFormat="false" ht="14.4" hidden="false" customHeight="false" outlineLevel="0" collapsed="false">
      <c r="A76" s="15" t="n">
        <v>115</v>
      </c>
      <c r="B76" s="16" t="s">
        <v>157</v>
      </c>
      <c r="C76" s="17" t="n">
        <v>2014</v>
      </c>
      <c r="D76" s="15" t="s">
        <v>14</v>
      </c>
      <c r="E76" s="18" t="n">
        <v>15.9</v>
      </c>
      <c r="F76" s="19" t="n">
        <v>0.560377358490566</v>
      </c>
      <c r="G76" s="20" t="n">
        <v>6.99</v>
      </c>
      <c r="H76" s="21"/>
      <c r="I76" s="20" t="n">
        <f aca="false">G76*6*H76</f>
        <v>0</v>
      </c>
      <c r="K76" s="15" t="n">
        <v>176</v>
      </c>
      <c r="L76" s="16" t="s">
        <v>158</v>
      </c>
      <c r="M76" s="17" t="n">
        <v>2016</v>
      </c>
      <c r="N76" s="15" t="s">
        <v>44</v>
      </c>
      <c r="O76" s="36" t="n">
        <v>5.8</v>
      </c>
      <c r="P76" s="19" t="n">
        <v>0.224137931034483</v>
      </c>
      <c r="Q76" s="20" t="n">
        <v>4.5</v>
      </c>
      <c r="R76" s="21"/>
      <c r="S76" s="38" t="n">
        <f aca="false">Q76*6*R76</f>
        <v>0</v>
      </c>
      <c r="T76" s="0"/>
    </row>
    <row r="77" customFormat="false" ht="14.4" hidden="false" customHeight="false" outlineLevel="0" collapsed="false">
      <c r="A77" s="10"/>
      <c r="B77" s="11" t="s">
        <v>159</v>
      </c>
      <c r="C77" s="12"/>
      <c r="D77" s="12"/>
      <c r="E77" s="12"/>
      <c r="F77" s="23"/>
      <c r="G77" s="12"/>
      <c r="H77" s="13"/>
      <c r="I77" s="14"/>
      <c r="K77" s="15" t="n">
        <v>177</v>
      </c>
      <c r="L77" s="16" t="s">
        <v>160</v>
      </c>
      <c r="M77" s="17" t="n">
        <v>2014</v>
      </c>
      <c r="N77" s="15" t="s">
        <v>14</v>
      </c>
      <c r="O77" s="36" t="n">
        <v>7.99</v>
      </c>
      <c r="P77" s="19" t="n">
        <v>0.375469336670839</v>
      </c>
      <c r="Q77" s="20" t="n">
        <v>4.99</v>
      </c>
      <c r="R77" s="21"/>
      <c r="S77" s="38" t="n">
        <f aca="false">Q77*6*R77</f>
        <v>0</v>
      </c>
      <c r="T77" s="0"/>
    </row>
    <row r="78" customFormat="false" ht="14.4" hidden="false" customHeight="false" outlineLevel="0" collapsed="false">
      <c r="A78" s="15" t="n">
        <v>116</v>
      </c>
      <c r="B78" s="16" t="s">
        <v>161</v>
      </c>
      <c r="C78" s="17" t="n">
        <v>2016</v>
      </c>
      <c r="D78" s="15" t="s">
        <v>16</v>
      </c>
      <c r="E78" s="18" t="n">
        <v>8.9</v>
      </c>
      <c r="F78" s="19" t="n">
        <v>0.551685393258427</v>
      </c>
      <c r="G78" s="20" t="n">
        <v>3.99</v>
      </c>
      <c r="H78" s="21"/>
      <c r="I78" s="20" t="n">
        <f aca="false">G78*6*H78</f>
        <v>0</v>
      </c>
      <c r="K78" s="15" t="n">
        <v>178</v>
      </c>
      <c r="L78" s="16" t="s">
        <v>162</v>
      </c>
      <c r="M78" s="17" t="n">
        <v>2016</v>
      </c>
      <c r="N78" s="15" t="s">
        <v>14</v>
      </c>
      <c r="O78" s="36" t="n">
        <v>6.99</v>
      </c>
      <c r="P78" s="19" t="n">
        <v>0.143061516452074</v>
      </c>
      <c r="Q78" s="20" t="n">
        <v>5.99</v>
      </c>
      <c r="R78" s="21"/>
      <c r="S78" s="38" t="n">
        <f aca="false">Q78*6*R78</f>
        <v>0</v>
      </c>
      <c r="T78" s="0"/>
    </row>
    <row r="79" customFormat="false" ht="14.4" hidden="false" customHeight="false" outlineLevel="0" collapsed="false">
      <c r="A79" s="15" t="n">
        <v>117</v>
      </c>
      <c r="B79" s="16" t="s">
        <v>163</v>
      </c>
      <c r="C79" s="17" t="n">
        <v>2016</v>
      </c>
      <c r="D79" s="15" t="s">
        <v>14</v>
      </c>
      <c r="E79" s="18" t="n">
        <v>8.9</v>
      </c>
      <c r="F79" s="19" t="n">
        <v>0.439325842696629</v>
      </c>
      <c r="G79" s="20" t="n">
        <v>4.99</v>
      </c>
      <c r="H79" s="21"/>
      <c r="I79" s="20" t="n">
        <f aca="false">G79*6*H79</f>
        <v>0</v>
      </c>
      <c r="K79" s="15" t="n">
        <v>179</v>
      </c>
      <c r="L79" s="16" t="s">
        <v>164</v>
      </c>
      <c r="M79" s="17" t="n">
        <v>2016</v>
      </c>
      <c r="N79" s="15" t="s">
        <v>14</v>
      </c>
      <c r="O79" s="36" t="n">
        <v>7.99</v>
      </c>
      <c r="P79" s="19" t="n">
        <v>0.250312891113892</v>
      </c>
      <c r="Q79" s="20" t="n">
        <v>5.99</v>
      </c>
      <c r="R79" s="21"/>
      <c r="S79" s="38" t="n">
        <f aca="false">Q79*6*R79</f>
        <v>0</v>
      </c>
      <c r="T79" s="0"/>
    </row>
    <row r="80" customFormat="false" ht="14.4" hidden="false" customHeight="false" outlineLevel="0" collapsed="false">
      <c r="A80" s="15" t="n">
        <v>118</v>
      </c>
      <c r="B80" s="16" t="s">
        <v>165</v>
      </c>
      <c r="C80" s="17" t="n">
        <v>2016</v>
      </c>
      <c r="D80" s="15" t="s">
        <v>14</v>
      </c>
      <c r="E80" s="18" t="n">
        <v>12</v>
      </c>
      <c r="F80" s="19" t="n">
        <v>0.500833333333333</v>
      </c>
      <c r="G80" s="20" t="n">
        <v>5.99</v>
      </c>
      <c r="H80" s="21"/>
      <c r="I80" s="20" t="n">
        <f aca="false">G80*6*H80</f>
        <v>0</v>
      </c>
      <c r="K80" s="15" t="n">
        <v>180</v>
      </c>
      <c r="L80" s="16" t="s">
        <v>166</v>
      </c>
      <c r="M80" s="17" t="n">
        <v>2016</v>
      </c>
      <c r="N80" s="15" t="s">
        <v>16</v>
      </c>
      <c r="O80" s="36" t="n">
        <v>7.9</v>
      </c>
      <c r="P80" s="19" t="n">
        <v>0.373417721518987</v>
      </c>
      <c r="Q80" s="20" t="n">
        <v>4.95</v>
      </c>
      <c r="R80" s="21"/>
      <c r="S80" s="38" t="n">
        <f aca="false">Q80*6*R80</f>
        <v>0</v>
      </c>
      <c r="T80" s="0"/>
    </row>
    <row r="81" customFormat="false" ht="14.4" hidden="false" customHeight="false" outlineLevel="0" collapsed="false">
      <c r="A81" s="15" t="n">
        <v>119</v>
      </c>
      <c r="B81" s="16" t="s">
        <v>167</v>
      </c>
      <c r="C81" s="17" t="n">
        <v>2015</v>
      </c>
      <c r="D81" s="15" t="s">
        <v>14</v>
      </c>
      <c r="E81" s="18" t="n">
        <v>12</v>
      </c>
      <c r="F81" s="19" t="n">
        <v>0.4175</v>
      </c>
      <c r="G81" s="20" t="n">
        <v>6.99</v>
      </c>
      <c r="H81" s="21"/>
      <c r="I81" s="20" t="n">
        <f aca="false">G81*6*H81</f>
        <v>0</v>
      </c>
      <c r="K81" s="15" t="n">
        <v>181</v>
      </c>
      <c r="L81" s="16" t="s">
        <v>168</v>
      </c>
      <c r="M81" s="17" t="s">
        <v>18</v>
      </c>
      <c r="N81" s="15" t="s">
        <v>16</v>
      </c>
      <c r="O81" s="36" t="n">
        <v>11.9</v>
      </c>
      <c r="P81" s="19" t="n">
        <v>0.328571428571429</v>
      </c>
      <c r="Q81" s="20" t="n">
        <v>7.99</v>
      </c>
      <c r="R81" s="21"/>
      <c r="S81" s="38" t="n">
        <f aca="false">Q81*6*R81</f>
        <v>0</v>
      </c>
      <c r="T81" s="0"/>
    </row>
    <row r="82" customFormat="false" ht="14.4" hidden="false" customHeight="false" outlineLevel="0" collapsed="false">
      <c r="A82" s="10"/>
      <c r="B82" s="11" t="s">
        <v>169</v>
      </c>
      <c r="C82" s="12"/>
      <c r="D82" s="12"/>
      <c r="E82" s="12"/>
      <c r="F82" s="23"/>
      <c r="G82" s="12"/>
      <c r="H82" s="13"/>
      <c r="I82" s="14"/>
      <c r="K82" s="15" t="n">
        <v>182</v>
      </c>
      <c r="L82" s="16" t="s">
        <v>170</v>
      </c>
      <c r="M82" s="17" t="s">
        <v>20</v>
      </c>
      <c r="N82" s="15" t="s">
        <v>14</v>
      </c>
      <c r="O82" s="36" t="n">
        <v>8.5</v>
      </c>
      <c r="P82" s="19" t="n">
        <v>0.352941176470588</v>
      </c>
      <c r="Q82" s="20" t="n">
        <v>5.5</v>
      </c>
      <c r="R82" s="21"/>
      <c r="S82" s="38" t="n">
        <f aca="false">Q82*6*R82</f>
        <v>0</v>
      </c>
      <c r="T82" s="0"/>
    </row>
    <row r="83" customFormat="false" ht="14.4" hidden="false" customHeight="false" outlineLevel="0" collapsed="false">
      <c r="A83" s="15" t="n">
        <v>120</v>
      </c>
      <c r="B83" s="16" t="s">
        <v>171</v>
      </c>
      <c r="C83" s="17" t="n">
        <v>2015</v>
      </c>
      <c r="D83" s="15" t="s">
        <v>14</v>
      </c>
      <c r="E83" s="18" t="n">
        <v>7.99</v>
      </c>
      <c r="F83" s="19" t="n">
        <v>0.250312891113892</v>
      </c>
      <c r="G83" s="20" t="n">
        <v>5.99</v>
      </c>
      <c r="H83" s="21"/>
      <c r="I83" s="20" t="n">
        <f aca="false">G83*6*H83</f>
        <v>0</v>
      </c>
      <c r="K83" s="10"/>
      <c r="L83" s="11" t="s">
        <v>172</v>
      </c>
      <c r="M83" s="12"/>
      <c r="N83" s="12"/>
      <c r="O83" s="24"/>
      <c r="P83" s="25"/>
      <c r="Q83" s="24"/>
      <c r="R83" s="13"/>
      <c r="S83" s="26"/>
      <c r="T83" s="0"/>
    </row>
    <row r="84" customFormat="false" ht="14.4" hidden="false" customHeight="false" outlineLevel="0" collapsed="false">
      <c r="A84" s="15" t="n">
        <v>121</v>
      </c>
      <c r="B84" s="16" t="s">
        <v>173</v>
      </c>
      <c r="C84" s="17" t="n">
        <v>2016</v>
      </c>
      <c r="D84" s="15" t="s">
        <v>16</v>
      </c>
      <c r="E84" s="18" t="n">
        <v>7.99</v>
      </c>
      <c r="F84" s="19" t="n">
        <v>0.250312891113892</v>
      </c>
      <c r="G84" s="20" t="n">
        <v>5.99</v>
      </c>
      <c r="H84" s="21"/>
      <c r="I84" s="20" t="n">
        <f aca="false">G84*6*H84</f>
        <v>0</v>
      </c>
      <c r="K84" s="15" t="n">
        <v>183</v>
      </c>
      <c r="L84" s="16" t="s">
        <v>174</v>
      </c>
      <c r="M84" s="17" t="n">
        <v>2016</v>
      </c>
      <c r="N84" s="15" t="s">
        <v>16</v>
      </c>
      <c r="O84" s="36" t="n">
        <v>5.99</v>
      </c>
      <c r="P84" s="19" t="n">
        <v>0.500834724540901</v>
      </c>
      <c r="Q84" s="20" t="n">
        <v>2.99</v>
      </c>
      <c r="R84" s="21"/>
      <c r="S84" s="38" t="n">
        <f aca="false">Q84*6*R84</f>
        <v>0</v>
      </c>
      <c r="T84" s="0"/>
    </row>
    <row r="85" customFormat="false" ht="14.4" hidden="false" customHeight="false" outlineLevel="0" collapsed="false">
      <c r="A85" s="15" t="n">
        <v>122</v>
      </c>
      <c r="B85" s="16" t="s">
        <v>175</v>
      </c>
      <c r="C85" s="17" t="n">
        <v>2015</v>
      </c>
      <c r="D85" s="15" t="s">
        <v>14</v>
      </c>
      <c r="E85" s="18" t="n">
        <v>7.99</v>
      </c>
      <c r="F85" s="19" t="n">
        <v>0.250312891113892</v>
      </c>
      <c r="G85" s="20" t="n">
        <v>5.99</v>
      </c>
      <c r="H85" s="21"/>
      <c r="I85" s="20" t="n">
        <f aca="false">G85*6*H85</f>
        <v>0</v>
      </c>
      <c r="K85" s="15" t="n">
        <v>184</v>
      </c>
      <c r="L85" s="16" t="s">
        <v>176</v>
      </c>
      <c r="M85" s="17" t="n">
        <v>2016</v>
      </c>
      <c r="N85" s="15" t="s">
        <v>16</v>
      </c>
      <c r="O85" s="36" t="n">
        <v>8.99</v>
      </c>
      <c r="P85" s="19" t="n">
        <v>0.556173526140156</v>
      </c>
      <c r="Q85" s="20" t="n">
        <v>3.99</v>
      </c>
      <c r="R85" s="21"/>
      <c r="S85" s="38" t="n">
        <f aca="false">Q85*6*R85</f>
        <v>0</v>
      </c>
      <c r="T85" s="0"/>
    </row>
    <row r="86" customFormat="false" ht="14.4" hidden="false" customHeight="false" outlineLevel="0" collapsed="false">
      <c r="A86" s="15" t="n">
        <v>123</v>
      </c>
      <c r="B86" s="16" t="s">
        <v>177</v>
      </c>
      <c r="C86" s="17" t="n">
        <v>2016</v>
      </c>
      <c r="D86" s="15" t="s">
        <v>14</v>
      </c>
      <c r="E86" s="18" t="n">
        <v>7.99</v>
      </c>
      <c r="F86" s="19" t="n">
        <v>0.250312891113892</v>
      </c>
      <c r="G86" s="20" t="n">
        <v>5.99</v>
      </c>
      <c r="H86" s="21"/>
      <c r="I86" s="20" t="n">
        <f aca="false">G86*6*H86</f>
        <v>0</v>
      </c>
      <c r="K86" s="15" t="n">
        <v>185</v>
      </c>
      <c r="L86" s="16" t="s">
        <v>178</v>
      </c>
      <c r="M86" s="17" t="n">
        <v>2016</v>
      </c>
      <c r="N86" s="15" t="s">
        <v>16</v>
      </c>
      <c r="O86" s="36" t="n">
        <v>9.99</v>
      </c>
      <c r="P86" s="19" t="n">
        <v>0.4004004004004</v>
      </c>
      <c r="Q86" s="20" t="n">
        <v>5.99</v>
      </c>
      <c r="R86" s="21"/>
      <c r="S86" s="38" t="n">
        <f aca="false">Q86*6*R86</f>
        <v>0</v>
      </c>
      <c r="T86" s="0"/>
    </row>
    <row r="87" customFormat="false" ht="14.4" hidden="false" customHeight="false" outlineLevel="0" collapsed="false">
      <c r="A87" s="15" t="n">
        <v>124</v>
      </c>
      <c r="B87" s="16" t="s">
        <v>179</v>
      </c>
      <c r="C87" s="17" t="n">
        <v>2015</v>
      </c>
      <c r="D87" s="15" t="s">
        <v>14</v>
      </c>
      <c r="E87" s="18" t="n">
        <v>12</v>
      </c>
      <c r="F87" s="19" t="n">
        <v>0.175</v>
      </c>
      <c r="G87" s="20" t="n">
        <v>9.9</v>
      </c>
      <c r="H87" s="21"/>
      <c r="I87" s="20" t="n">
        <f aca="false">G87*6*H87</f>
        <v>0</v>
      </c>
      <c r="K87" s="10"/>
      <c r="L87" s="11" t="s">
        <v>180</v>
      </c>
      <c r="M87" s="12"/>
      <c r="N87" s="12"/>
      <c r="O87" s="24"/>
      <c r="P87" s="25"/>
      <c r="Q87" s="24"/>
      <c r="R87" s="13"/>
      <c r="S87" s="26"/>
      <c r="T87" s="0"/>
    </row>
    <row r="88" customFormat="false" ht="14.4" hidden="false" customHeight="true" outlineLevel="0" collapsed="false">
      <c r="A88" s="10"/>
      <c r="B88" s="11" t="s">
        <v>181</v>
      </c>
      <c r="C88" s="12"/>
      <c r="D88" s="12"/>
      <c r="E88" s="12"/>
      <c r="F88" s="23"/>
      <c r="G88" s="12"/>
      <c r="H88" s="13"/>
      <c r="I88" s="14"/>
      <c r="K88" s="27" t="n">
        <v>186</v>
      </c>
      <c r="L88" s="28" t="s">
        <v>182</v>
      </c>
      <c r="M88" s="29" t="n">
        <v>2016</v>
      </c>
      <c r="N88" s="30" t="s">
        <v>16</v>
      </c>
      <c r="O88" s="31" t="n">
        <v>8.99</v>
      </c>
      <c r="P88" s="32" t="n">
        <v>0.333704115684093</v>
      </c>
      <c r="Q88" s="33" t="n">
        <v>5.99</v>
      </c>
      <c r="R88" s="34"/>
      <c r="S88" s="35" t="n">
        <f aca="false">Q88*6*R88</f>
        <v>0</v>
      </c>
      <c r="T88" s="0"/>
    </row>
    <row r="89" customFormat="false" ht="14.4" hidden="false" customHeight="false" outlineLevel="0" collapsed="false">
      <c r="A89" s="15" t="n">
        <v>125</v>
      </c>
      <c r="B89" s="16" t="s">
        <v>183</v>
      </c>
      <c r="C89" s="17" t="s">
        <v>18</v>
      </c>
      <c r="D89" s="15" t="s">
        <v>16</v>
      </c>
      <c r="E89" s="18" t="n">
        <v>5.95</v>
      </c>
      <c r="F89" s="19" t="n">
        <v>0.497478991596639</v>
      </c>
      <c r="G89" s="20" t="n">
        <v>2.99</v>
      </c>
      <c r="H89" s="21"/>
      <c r="I89" s="20" t="n">
        <f aca="false">G89*6*H89</f>
        <v>0</v>
      </c>
      <c r="K89" s="27"/>
      <c r="L89" s="28"/>
      <c r="M89" s="29"/>
      <c r="N89" s="30"/>
      <c r="O89" s="31"/>
      <c r="P89" s="32"/>
      <c r="Q89" s="33"/>
      <c r="R89" s="34"/>
      <c r="S89" s="35"/>
      <c r="T89" s="0"/>
    </row>
    <row r="90" customFormat="false" ht="14.4" hidden="false" customHeight="false" outlineLevel="0" collapsed="false">
      <c r="A90" s="15" t="n">
        <v>126</v>
      </c>
      <c r="B90" s="16" t="s">
        <v>184</v>
      </c>
      <c r="C90" s="17" t="n">
        <v>2016</v>
      </c>
      <c r="D90" s="15" t="s">
        <v>16</v>
      </c>
      <c r="E90" s="18" t="n">
        <v>6.9</v>
      </c>
      <c r="F90" s="19" t="n">
        <v>0.465217391304348</v>
      </c>
      <c r="G90" s="20" t="n">
        <v>3.69</v>
      </c>
      <c r="H90" s="21"/>
      <c r="I90" s="20" t="n">
        <f aca="false">G90*6*H90</f>
        <v>0</v>
      </c>
      <c r="K90" s="15" t="n">
        <v>187</v>
      </c>
      <c r="L90" s="16" t="s">
        <v>48</v>
      </c>
      <c r="M90" s="17" t="n">
        <v>2016</v>
      </c>
      <c r="N90" s="15" t="s">
        <v>14</v>
      </c>
      <c r="O90" s="36" t="n">
        <v>8.99</v>
      </c>
      <c r="P90" s="19" t="n">
        <v>0.556173526140156</v>
      </c>
      <c r="Q90" s="20" t="n">
        <v>3.99</v>
      </c>
      <c r="R90" s="21"/>
      <c r="S90" s="38" t="n">
        <f aca="false">Q90*6*R90</f>
        <v>0</v>
      </c>
      <c r="T90" s="0"/>
    </row>
    <row r="91" customFormat="false" ht="14.4" hidden="false" customHeight="false" outlineLevel="0" collapsed="false">
      <c r="A91" s="15" t="n">
        <v>127</v>
      </c>
      <c r="B91" s="16" t="s">
        <v>185</v>
      </c>
      <c r="C91" s="17" t="n">
        <v>2015</v>
      </c>
      <c r="D91" s="15" t="s">
        <v>16</v>
      </c>
      <c r="E91" s="18" t="n">
        <v>9.9</v>
      </c>
      <c r="F91" s="19" t="n">
        <v>0.596969696969697</v>
      </c>
      <c r="G91" s="20" t="n">
        <v>3.99</v>
      </c>
      <c r="H91" s="21"/>
      <c r="I91" s="20" t="n">
        <f aca="false">G91*6*H91</f>
        <v>0</v>
      </c>
      <c r="K91" s="15" t="n">
        <v>188</v>
      </c>
      <c r="L91" s="16" t="s">
        <v>186</v>
      </c>
      <c r="M91" s="17" t="n">
        <v>2016</v>
      </c>
      <c r="N91" s="15" t="s">
        <v>16</v>
      </c>
      <c r="O91" s="36" t="n">
        <v>8.95</v>
      </c>
      <c r="P91" s="19" t="n">
        <v>0.335195530726257</v>
      </c>
      <c r="Q91" s="20" t="n">
        <v>5.95</v>
      </c>
      <c r="R91" s="21"/>
      <c r="S91" s="38" t="n">
        <f aca="false">Q91*6*R91</f>
        <v>0</v>
      </c>
      <c r="T91" s="0"/>
    </row>
    <row r="92" customFormat="false" ht="14.4" hidden="false" customHeight="false" outlineLevel="0" collapsed="false">
      <c r="A92" s="15" t="n">
        <v>128</v>
      </c>
      <c r="B92" s="16" t="s">
        <v>187</v>
      </c>
      <c r="C92" s="17" t="s">
        <v>18</v>
      </c>
      <c r="D92" s="15" t="s">
        <v>16</v>
      </c>
      <c r="E92" s="18" t="n">
        <v>7.95</v>
      </c>
      <c r="F92" s="19" t="n">
        <v>0.372327044025157</v>
      </c>
      <c r="G92" s="20" t="n">
        <v>4.99</v>
      </c>
      <c r="H92" s="21"/>
      <c r="I92" s="20" t="n">
        <f aca="false">G92*6*H92</f>
        <v>0</v>
      </c>
      <c r="K92" s="15" t="n">
        <v>189</v>
      </c>
      <c r="L92" s="16" t="s">
        <v>188</v>
      </c>
      <c r="M92" s="17" t="n">
        <v>2016</v>
      </c>
      <c r="N92" s="15" t="s">
        <v>16</v>
      </c>
      <c r="O92" s="36" t="n">
        <v>8.95</v>
      </c>
      <c r="P92" s="19" t="n">
        <v>0.268156424581006</v>
      </c>
      <c r="Q92" s="20" t="n">
        <v>6.55</v>
      </c>
      <c r="R92" s="21"/>
      <c r="S92" s="38" t="n">
        <f aca="false">Q92*6*R92</f>
        <v>0</v>
      </c>
      <c r="T92" s="0"/>
    </row>
    <row r="93" customFormat="false" ht="14.4" hidden="false" customHeight="false" outlineLevel="0" collapsed="false">
      <c r="A93" s="15" t="n">
        <v>129</v>
      </c>
      <c r="B93" s="16" t="s">
        <v>189</v>
      </c>
      <c r="C93" s="17" t="n">
        <v>2016</v>
      </c>
      <c r="D93" s="15" t="s">
        <v>16</v>
      </c>
      <c r="E93" s="18" t="n">
        <v>7.95</v>
      </c>
      <c r="F93" s="19" t="n">
        <v>0.623899371069182</v>
      </c>
      <c r="G93" s="20" t="n">
        <v>2.99</v>
      </c>
      <c r="H93" s="21"/>
      <c r="I93" s="20" t="n">
        <f aca="false">G93*6*H93</f>
        <v>0</v>
      </c>
      <c r="K93" s="15" t="n">
        <v>190</v>
      </c>
      <c r="L93" s="16" t="s">
        <v>190</v>
      </c>
      <c r="M93" s="17" t="n">
        <v>2016</v>
      </c>
      <c r="N93" s="15" t="s">
        <v>16</v>
      </c>
      <c r="O93" s="36" t="n">
        <v>9.9</v>
      </c>
      <c r="P93" s="19" t="n">
        <v>0.192929292929293</v>
      </c>
      <c r="Q93" s="20" t="n">
        <v>7.99</v>
      </c>
      <c r="R93" s="21"/>
      <c r="S93" s="38" t="n">
        <f aca="false">Q93*6*R93</f>
        <v>0</v>
      </c>
      <c r="T93" s="0"/>
    </row>
    <row r="94" customFormat="false" ht="14.4" hidden="false" customHeight="false" outlineLevel="0" collapsed="false">
      <c r="A94" s="15" t="n">
        <v>130</v>
      </c>
      <c r="B94" s="16" t="s">
        <v>191</v>
      </c>
      <c r="C94" s="17" t="s">
        <v>41</v>
      </c>
      <c r="D94" s="15" t="s">
        <v>16</v>
      </c>
      <c r="E94" s="18" t="n">
        <v>11.9</v>
      </c>
      <c r="F94" s="19" t="n">
        <v>0.496638655462185</v>
      </c>
      <c r="G94" s="20" t="n">
        <v>5.99</v>
      </c>
      <c r="H94" s="21"/>
      <c r="I94" s="20" t="n">
        <f aca="false">G94*6*H94</f>
        <v>0</v>
      </c>
      <c r="K94" s="15" t="n">
        <v>191</v>
      </c>
      <c r="L94" s="16" t="s">
        <v>192</v>
      </c>
      <c r="M94" s="17" t="n">
        <v>2016</v>
      </c>
      <c r="N94" s="15" t="s">
        <v>16</v>
      </c>
      <c r="O94" s="36" t="n">
        <v>14.9</v>
      </c>
      <c r="P94" s="19" t="n">
        <v>0.268456375838926</v>
      </c>
      <c r="Q94" s="20" t="n">
        <v>10.9</v>
      </c>
      <c r="R94" s="21"/>
      <c r="S94" s="38" t="n">
        <f aca="false">Q94*6*R94</f>
        <v>0</v>
      </c>
      <c r="T94" s="0"/>
    </row>
    <row r="95" customFormat="false" ht="14.4" hidden="false" customHeight="false" outlineLevel="0" collapsed="false">
      <c r="A95" s="15" t="n">
        <v>131</v>
      </c>
      <c r="B95" s="16" t="s">
        <v>193</v>
      </c>
      <c r="C95" s="17" t="n">
        <v>2014</v>
      </c>
      <c r="D95" s="15" t="s">
        <v>16</v>
      </c>
      <c r="E95" s="18" t="n">
        <v>13.9</v>
      </c>
      <c r="F95" s="19" t="n">
        <v>0.497122302158273</v>
      </c>
      <c r="G95" s="20" t="n">
        <v>6.99</v>
      </c>
      <c r="H95" s="21"/>
      <c r="I95" s="20" t="n">
        <f aca="false">G95*6*H95</f>
        <v>0</v>
      </c>
      <c r="K95" s="15" t="n">
        <v>192</v>
      </c>
      <c r="L95" s="16" t="s">
        <v>194</v>
      </c>
      <c r="M95" s="17" t="n">
        <v>2016</v>
      </c>
      <c r="N95" s="15" t="s">
        <v>16</v>
      </c>
      <c r="O95" s="36" t="n">
        <v>15.9</v>
      </c>
      <c r="P95" s="19" t="n">
        <v>0.251572327044025</v>
      </c>
      <c r="Q95" s="20" t="n">
        <v>11.9</v>
      </c>
      <c r="R95" s="21"/>
      <c r="S95" s="38" t="n">
        <f aca="false">Q95*6*R95</f>
        <v>0</v>
      </c>
      <c r="T95" s="0"/>
    </row>
    <row r="96" customFormat="false" ht="14.4" hidden="false" customHeight="false" outlineLevel="0" collapsed="false">
      <c r="A96" s="15" t="n">
        <v>132</v>
      </c>
      <c r="B96" s="16" t="s">
        <v>195</v>
      </c>
      <c r="C96" s="17" t="n">
        <v>2014</v>
      </c>
      <c r="D96" s="15" t="s">
        <v>16</v>
      </c>
      <c r="E96" s="18" t="n">
        <v>13.9</v>
      </c>
      <c r="F96" s="19" t="n">
        <v>0.425179856115108</v>
      </c>
      <c r="G96" s="20" t="n">
        <v>7.99</v>
      </c>
      <c r="H96" s="21"/>
      <c r="I96" s="20" t="n">
        <f aca="false">G96*6*H96</f>
        <v>0</v>
      </c>
      <c r="K96" s="15" t="n">
        <v>193</v>
      </c>
      <c r="L96" s="16" t="s">
        <v>196</v>
      </c>
      <c r="M96" s="17" t="n">
        <v>2016</v>
      </c>
      <c r="N96" s="15" t="s">
        <v>16</v>
      </c>
      <c r="O96" s="36" t="n">
        <v>18.9</v>
      </c>
      <c r="P96" s="19" t="n">
        <v>0.317460317460317</v>
      </c>
      <c r="Q96" s="20" t="n">
        <v>12.9</v>
      </c>
      <c r="R96" s="21"/>
      <c r="S96" s="38" t="n">
        <f aca="false">Q96*6*R96</f>
        <v>0</v>
      </c>
      <c r="T96" s="0"/>
    </row>
    <row r="97" customFormat="false" ht="14.4" hidden="false" customHeight="false" outlineLevel="0" collapsed="false">
      <c r="A97" s="15" t="n">
        <v>133</v>
      </c>
      <c r="B97" s="16" t="s">
        <v>197</v>
      </c>
      <c r="C97" s="17" t="n">
        <v>2012</v>
      </c>
      <c r="D97" s="15" t="s">
        <v>16</v>
      </c>
      <c r="E97" s="18" t="n">
        <v>17.9</v>
      </c>
      <c r="F97" s="19" t="n">
        <v>0.335195530726257</v>
      </c>
      <c r="G97" s="20" t="n">
        <v>11.9</v>
      </c>
      <c r="H97" s="21"/>
      <c r="I97" s="20" t="n">
        <f aca="false">G97*6*H97</f>
        <v>0</v>
      </c>
      <c r="K97" s="15" t="n">
        <v>194</v>
      </c>
      <c r="L97" s="16" t="s">
        <v>198</v>
      </c>
      <c r="M97" s="17" t="n">
        <v>2015</v>
      </c>
      <c r="N97" s="15" t="s">
        <v>16</v>
      </c>
      <c r="O97" s="36" t="n">
        <v>19.9</v>
      </c>
      <c r="P97" s="19" t="n">
        <v>0.201005025125628</v>
      </c>
      <c r="Q97" s="20" t="n">
        <v>15.9</v>
      </c>
      <c r="R97" s="21"/>
      <c r="S97" s="38" t="n">
        <f aca="false">Q97*6*R97</f>
        <v>0</v>
      </c>
      <c r="T97" s="0"/>
    </row>
    <row r="98" customFormat="false" ht="14.4" hidden="false" customHeight="false" outlineLevel="0" collapsed="false">
      <c r="A98" s="15" t="n">
        <v>134</v>
      </c>
      <c r="B98" s="16" t="s">
        <v>199</v>
      </c>
      <c r="C98" s="17" t="n">
        <v>2015</v>
      </c>
      <c r="D98" s="15" t="s">
        <v>14</v>
      </c>
      <c r="E98" s="18" t="n">
        <v>7.99</v>
      </c>
      <c r="F98" s="19" t="n">
        <v>0.625782227784731</v>
      </c>
      <c r="G98" s="20" t="n">
        <v>2.99</v>
      </c>
      <c r="H98" s="21"/>
      <c r="I98" s="20" t="n">
        <f aca="false">G98*6*H98</f>
        <v>0</v>
      </c>
      <c r="K98" s="10"/>
      <c r="L98" s="11" t="s">
        <v>200</v>
      </c>
      <c r="M98" s="12"/>
      <c r="N98" s="12"/>
      <c r="O98" s="24"/>
      <c r="P98" s="25"/>
      <c r="Q98" s="24"/>
      <c r="R98" s="13"/>
      <c r="S98" s="26"/>
      <c r="T98" s="0"/>
    </row>
    <row r="99" customFormat="false" ht="14.4" hidden="false" customHeight="false" outlineLevel="0" collapsed="false">
      <c r="A99" s="15" t="n">
        <v>135</v>
      </c>
      <c r="B99" s="16" t="s">
        <v>201</v>
      </c>
      <c r="C99" s="17" t="n">
        <v>2014</v>
      </c>
      <c r="D99" s="15" t="s">
        <v>14</v>
      </c>
      <c r="E99" s="18" t="n">
        <v>5.95</v>
      </c>
      <c r="F99" s="19" t="n">
        <v>0.411764705882353</v>
      </c>
      <c r="G99" s="20" t="n">
        <v>3.5</v>
      </c>
      <c r="H99" s="21"/>
      <c r="I99" s="20" t="n">
        <f aca="false">G99*6*H99</f>
        <v>0</v>
      </c>
      <c r="K99" s="15" t="n">
        <v>195</v>
      </c>
      <c r="L99" s="16" t="s">
        <v>202</v>
      </c>
      <c r="M99" s="17"/>
      <c r="N99" s="15" t="s">
        <v>16</v>
      </c>
      <c r="O99" s="36" t="n">
        <v>17.9</v>
      </c>
      <c r="P99" s="19" t="n">
        <v>0.274301675977654</v>
      </c>
      <c r="Q99" s="20" t="n">
        <v>12.99</v>
      </c>
      <c r="R99" s="21"/>
      <c r="S99" s="38" t="n">
        <f aca="false">Q99*6*R99</f>
        <v>0</v>
      </c>
      <c r="T99" s="0"/>
    </row>
    <row r="100" customFormat="false" ht="14.4" hidden="false" customHeight="false" outlineLevel="0" collapsed="false">
      <c r="A100" s="15" t="n">
        <v>136</v>
      </c>
      <c r="B100" s="16" t="s">
        <v>203</v>
      </c>
      <c r="C100" s="17" t="s">
        <v>20</v>
      </c>
      <c r="D100" s="15" t="s">
        <v>14</v>
      </c>
      <c r="E100" s="18" t="n">
        <v>9.95</v>
      </c>
      <c r="F100" s="19" t="n">
        <v>0.598994974874372</v>
      </c>
      <c r="G100" s="20" t="n">
        <v>3.99</v>
      </c>
      <c r="H100" s="21"/>
      <c r="I100" s="20" t="n">
        <f aca="false">G100*6*H100</f>
        <v>0</v>
      </c>
      <c r="K100" s="15" t="n">
        <v>196</v>
      </c>
      <c r="L100" s="16" t="s">
        <v>204</v>
      </c>
      <c r="M100" s="17"/>
      <c r="N100" s="15" t="s">
        <v>16</v>
      </c>
      <c r="O100" s="36" t="n">
        <v>18.9</v>
      </c>
      <c r="P100" s="19" t="n">
        <v>0.206878306878307</v>
      </c>
      <c r="Q100" s="20" t="n">
        <v>14.99</v>
      </c>
      <c r="R100" s="21"/>
      <c r="S100" s="38" t="n">
        <f aca="false">Q100*6*R100</f>
        <v>0</v>
      </c>
      <c r="T100" s="0"/>
    </row>
    <row r="101" customFormat="false" ht="14.4" hidden="false" customHeight="false" outlineLevel="0" collapsed="false">
      <c r="A101" s="15" t="n">
        <v>137</v>
      </c>
      <c r="B101" s="16" t="s">
        <v>205</v>
      </c>
      <c r="C101" s="17" t="n">
        <v>2015</v>
      </c>
      <c r="D101" s="15" t="s">
        <v>14</v>
      </c>
      <c r="E101" s="18" t="n">
        <v>7.99</v>
      </c>
      <c r="F101" s="19" t="n">
        <v>0.500625782227785</v>
      </c>
      <c r="G101" s="20" t="n">
        <v>3.99</v>
      </c>
      <c r="H101" s="21"/>
      <c r="I101" s="20" t="n">
        <f aca="false">G101*6*H101</f>
        <v>0</v>
      </c>
      <c r="K101" s="15" t="n">
        <v>197</v>
      </c>
      <c r="L101" s="16" t="s">
        <v>206</v>
      </c>
      <c r="M101" s="17"/>
      <c r="N101" s="15" t="s">
        <v>44</v>
      </c>
      <c r="O101" s="36" t="n">
        <v>23.9</v>
      </c>
      <c r="P101" s="19" t="n">
        <v>0.289121338912134</v>
      </c>
      <c r="Q101" s="20" t="n">
        <v>16.99</v>
      </c>
      <c r="R101" s="21"/>
      <c r="S101" s="38" t="n">
        <f aca="false">Q101*6*R101</f>
        <v>0</v>
      </c>
      <c r="T101" s="0"/>
    </row>
    <row r="102" customFormat="false" ht="14.4" hidden="false" customHeight="false" outlineLevel="0" collapsed="false">
      <c r="A102" s="15" t="n">
        <v>138</v>
      </c>
      <c r="B102" s="16" t="s">
        <v>207</v>
      </c>
      <c r="C102" s="17" t="n">
        <v>2015</v>
      </c>
      <c r="D102" s="15" t="s">
        <v>14</v>
      </c>
      <c r="E102" s="18" t="n">
        <v>7.5</v>
      </c>
      <c r="F102" s="19" t="n">
        <v>0.468</v>
      </c>
      <c r="G102" s="20" t="n">
        <v>3.99</v>
      </c>
      <c r="H102" s="21"/>
      <c r="I102" s="20" t="n">
        <f aca="false">G102*6*H102</f>
        <v>0</v>
      </c>
      <c r="K102" s="15" t="n">
        <v>198</v>
      </c>
      <c r="L102" s="16" t="s">
        <v>208</v>
      </c>
      <c r="M102" s="17"/>
      <c r="N102" s="15" t="s">
        <v>16</v>
      </c>
      <c r="O102" s="36" t="n">
        <v>26</v>
      </c>
      <c r="P102" s="19" t="n">
        <v>0.234615384615385</v>
      </c>
      <c r="Q102" s="20" t="n">
        <v>19.9</v>
      </c>
      <c r="R102" s="21"/>
      <c r="S102" s="38" t="n">
        <f aca="false">Q102*6*R102</f>
        <v>0</v>
      </c>
      <c r="T102" s="0"/>
    </row>
    <row r="103" customFormat="false" ht="14.4" hidden="false" customHeight="false" outlineLevel="0" collapsed="false">
      <c r="A103" s="15" t="n">
        <v>139</v>
      </c>
      <c r="B103" s="16" t="s">
        <v>209</v>
      </c>
      <c r="C103" s="17" t="n">
        <v>2015</v>
      </c>
      <c r="D103" s="15" t="s">
        <v>14</v>
      </c>
      <c r="E103" s="18" t="n">
        <v>8.9</v>
      </c>
      <c r="F103" s="19" t="n">
        <v>0.51685393258427</v>
      </c>
      <c r="G103" s="20" t="n">
        <v>4.3</v>
      </c>
      <c r="H103" s="21"/>
      <c r="I103" s="20" t="n">
        <f aca="false">G103*6*H103</f>
        <v>0</v>
      </c>
      <c r="K103" s="15" t="n">
        <v>199</v>
      </c>
      <c r="L103" s="16" t="s">
        <v>210</v>
      </c>
      <c r="M103" s="17" t="n">
        <v>2008</v>
      </c>
      <c r="N103" s="15" t="s">
        <v>16</v>
      </c>
      <c r="O103" s="36" t="n">
        <v>45</v>
      </c>
      <c r="P103" s="19" t="n">
        <v>0.157777777777778</v>
      </c>
      <c r="Q103" s="20" t="n">
        <v>37.9</v>
      </c>
      <c r="R103" s="21"/>
      <c r="S103" s="38" t="n">
        <f aca="false">Q103*R103</f>
        <v>0</v>
      </c>
      <c r="T103" s="0"/>
    </row>
    <row r="104" customFormat="false" ht="14.4" hidden="false" customHeight="false" outlineLevel="0" collapsed="false">
      <c r="A104" s="15" t="n">
        <v>140</v>
      </c>
      <c r="B104" s="16" t="s">
        <v>211</v>
      </c>
      <c r="C104" s="17" t="n">
        <v>2014</v>
      </c>
      <c r="D104" s="15" t="s">
        <v>14</v>
      </c>
      <c r="E104" s="18" t="n">
        <v>7.99</v>
      </c>
      <c r="F104" s="19" t="n">
        <v>0.461827284105131</v>
      </c>
      <c r="G104" s="20" t="n">
        <v>4.3</v>
      </c>
      <c r="H104" s="21"/>
      <c r="I104" s="20" t="n">
        <f aca="false">G104*6*H104</f>
        <v>0</v>
      </c>
      <c r="K104" s="10"/>
      <c r="L104" s="11" t="s">
        <v>212</v>
      </c>
      <c r="M104" s="12"/>
      <c r="N104" s="12"/>
      <c r="O104" s="24"/>
      <c r="P104" s="25"/>
      <c r="Q104" s="24"/>
      <c r="R104" s="13"/>
      <c r="S104" s="26"/>
      <c r="T104" s="0"/>
    </row>
    <row r="105" customFormat="false" ht="14.4" hidden="false" customHeight="false" outlineLevel="0" collapsed="false">
      <c r="A105" s="15" t="n">
        <v>141</v>
      </c>
      <c r="B105" s="16" t="s">
        <v>213</v>
      </c>
      <c r="C105" s="17" t="n">
        <v>2014</v>
      </c>
      <c r="D105" s="15" t="s">
        <v>14</v>
      </c>
      <c r="E105" s="18" t="n">
        <v>8</v>
      </c>
      <c r="F105" s="19" t="n">
        <v>0.43875</v>
      </c>
      <c r="G105" s="20" t="n">
        <v>4.49</v>
      </c>
      <c r="H105" s="21"/>
      <c r="I105" s="20" t="n">
        <f aca="false">G105*6*H105</f>
        <v>0</v>
      </c>
      <c r="K105" s="15" t="n">
        <v>200</v>
      </c>
      <c r="L105" s="16" t="s">
        <v>214</v>
      </c>
      <c r="M105" s="17"/>
      <c r="N105" s="15" t="s">
        <v>16</v>
      </c>
      <c r="O105" s="36" t="n">
        <v>29.9</v>
      </c>
      <c r="P105" s="19" t="n">
        <v>0.334448160535117</v>
      </c>
      <c r="Q105" s="20" t="n">
        <v>19.9</v>
      </c>
      <c r="R105" s="21"/>
      <c r="S105" s="38" t="n">
        <f aca="false">Q105*R105</f>
        <v>0</v>
      </c>
      <c r="T105" s="0"/>
    </row>
    <row r="106" customFormat="false" ht="14.4" hidden="false" customHeight="false" outlineLevel="0" collapsed="false">
      <c r="A106" s="15" t="n">
        <v>142</v>
      </c>
      <c r="B106" s="16" t="s">
        <v>215</v>
      </c>
      <c r="C106" s="17" t="n">
        <v>2014</v>
      </c>
      <c r="D106" s="15" t="s">
        <v>14</v>
      </c>
      <c r="E106" s="18" t="n">
        <v>7.95</v>
      </c>
      <c r="F106" s="19" t="n">
        <v>0.433962264150943</v>
      </c>
      <c r="G106" s="20" t="n">
        <v>4.5</v>
      </c>
      <c r="H106" s="21"/>
      <c r="I106" s="20" t="n">
        <f aca="false">G106*6*H106</f>
        <v>0</v>
      </c>
      <c r="K106" s="15" t="n">
        <v>201</v>
      </c>
      <c r="L106" s="16" t="s">
        <v>216</v>
      </c>
      <c r="M106" s="17"/>
      <c r="N106" s="15" t="s">
        <v>44</v>
      </c>
      <c r="O106" s="36" t="n">
        <v>29.9</v>
      </c>
      <c r="P106" s="19" t="n">
        <v>0.334448160535117</v>
      </c>
      <c r="Q106" s="20" t="n">
        <v>19.9</v>
      </c>
      <c r="R106" s="21"/>
      <c r="S106" s="38" t="n">
        <f aca="false">Q106*R106</f>
        <v>0</v>
      </c>
      <c r="T106" s="0"/>
    </row>
    <row r="107" customFormat="false" ht="14.4" hidden="false" customHeight="false" outlineLevel="0" collapsed="false">
      <c r="A107" s="15" t="n">
        <v>143</v>
      </c>
      <c r="B107" s="16" t="s">
        <v>217</v>
      </c>
      <c r="C107" s="17" t="n">
        <v>2016</v>
      </c>
      <c r="D107" s="15" t="s">
        <v>14</v>
      </c>
      <c r="E107" s="18" t="n">
        <v>9.9</v>
      </c>
      <c r="F107" s="19" t="n">
        <v>0.495959595959596</v>
      </c>
      <c r="G107" s="20" t="n">
        <v>4.99</v>
      </c>
      <c r="H107" s="21"/>
      <c r="I107" s="20" t="n">
        <f aca="false">G107*6*H107</f>
        <v>0</v>
      </c>
      <c r="K107" s="15" t="n">
        <v>202</v>
      </c>
      <c r="L107" s="16" t="s">
        <v>218</v>
      </c>
      <c r="M107" s="17"/>
      <c r="N107" s="15" t="s">
        <v>14</v>
      </c>
      <c r="O107" s="36" t="n">
        <v>29.9</v>
      </c>
      <c r="P107" s="19" t="n">
        <v>0.334448160535117</v>
      </c>
      <c r="Q107" s="20" t="n">
        <v>19.9</v>
      </c>
      <c r="R107" s="21"/>
      <c r="S107" s="38" t="n">
        <f aca="false">Q107*R107</f>
        <v>0</v>
      </c>
      <c r="T107" s="0"/>
    </row>
    <row r="108" customFormat="false" ht="14.4" hidden="false" customHeight="false" outlineLevel="0" collapsed="false">
      <c r="A108" s="15" t="n">
        <v>144</v>
      </c>
      <c r="B108" s="16" t="s">
        <v>219</v>
      </c>
      <c r="C108" s="17" t="n">
        <v>2014</v>
      </c>
      <c r="D108" s="15" t="s">
        <v>14</v>
      </c>
      <c r="E108" s="18" t="n">
        <v>9.95</v>
      </c>
      <c r="F108" s="19" t="n">
        <v>0.498492462311558</v>
      </c>
      <c r="G108" s="20" t="n">
        <v>4.99</v>
      </c>
      <c r="H108" s="21"/>
      <c r="I108" s="20" t="n">
        <f aca="false">G108*6*H108</f>
        <v>0</v>
      </c>
      <c r="K108" s="10"/>
      <c r="L108" s="11" t="s">
        <v>220</v>
      </c>
      <c r="M108" s="12"/>
      <c r="N108" s="12"/>
      <c r="O108" s="24"/>
      <c r="P108" s="25"/>
      <c r="Q108" s="24"/>
      <c r="R108" s="13"/>
      <c r="S108" s="26"/>
      <c r="T108" s="0"/>
    </row>
    <row r="109" customFormat="false" ht="14.4" hidden="false" customHeight="false" outlineLevel="0" collapsed="false">
      <c r="A109" s="15" t="n">
        <v>145</v>
      </c>
      <c r="B109" s="16" t="s">
        <v>221</v>
      </c>
      <c r="C109" s="17" t="n">
        <v>2015</v>
      </c>
      <c r="D109" s="15" t="s">
        <v>14</v>
      </c>
      <c r="E109" s="18" t="n">
        <v>9.9</v>
      </c>
      <c r="F109" s="19" t="n">
        <v>0.495959595959596</v>
      </c>
      <c r="G109" s="20" t="n">
        <v>4.99</v>
      </c>
      <c r="H109" s="21"/>
      <c r="I109" s="20" t="n">
        <f aca="false">G109*6*H109</f>
        <v>0</v>
      </c>
      <c r="K109" s="50" t="n">
        <v>400</v>
      </c>
      <c r="L109" s="52" t="s">
        <v>222</v>
      </c>
      <c r="M109" s="53"/>
      <c r="N109" s="54"/>
      <c r="O109" s="55"/>
      <c r="P109" s="56"/>
      <c r="Q109" s="37" t="n">
        <v>29.9</v>
      </c>
      <c r="R109" s="34"/>
      <c r="S109" s="38" t="n">
        <f aca="false">Q109*R109</f>
        <v>0</v>
      </c>
      <c r="T109" s="0"/>
    </row>
    <row r="110" customFormat="false" ht="14.4" hidden="false" customHeight="false" outlineLevel="0" collapsed="false">
      <c r="A110" s="15" t="n">
        <v>146</v>
      </c>
      <c r="B110" s="16" t="s">
        <v>223</v>
      </c>
      <c r="C110" s="17" t="n">
        <v>2015</v>
      </c>
      <c r="D110" s="15" t="s">
        <v>14</v>
      </c>
      <c r="E110" s="18" t="n">
        <v>7.5</v>
      </c>
      <c r="F110" s="19" t="n">
        <v>0.266666666666667</v>
      </c>
      <c r="G110" s="20" t="n">
        <v>5.5</v>
      </c>
      <c r="H110" s="21"/>
      <c r="I110" s="20" t="n">
        <f aca="false">G110*6*H110</f>
        <v>0</v>
      </c>
      <c r="K110" s="15" t="n">
        <v>401</v>
      </c>
      <c r="L110" s="57" t="s">
        <v>224</v>
      </c>
      <c r="M110" s="58"/>
      <c r="N110" s="59"/>
      <c r="O110" s="55"/>
      <c r="P110" s="60"/>
      <c r="Q110" s="20" t="n">
        <v>39.9</v>
      </c>
      <c r="R110" s="21"/>
      <c r="S110" s="38" t="n">
        <f aca="false">Q110*R110</f>
        <v>0</v>
      </c>
      <c r="T110" s="0"/>
    </row>
    <row r="111" customFormat="false" ht="14.4" hidden="false" customHeight="false" outlineLevel="0" collapsed="false">
      <c r="A111" s="15" t="n">
        <v>147</v>
      </c>
      <c r="B111" s="16" t="s">
        <v>225</v>
      </c>
      <c r="C111" s="17" t="n">
        <v>2015</v>
      </c>
      <c r="D111" s="15" t="s">
        <v>14</v>
      </c>
      <c r="E111" s="18" t="n">
        <v>12</v>
      </c>
      <c r="F111" s="19" t="n">
        <v>0.500833333333333</v>
      </c>
      <c r="G111" s="20" t="n">
        <v>5.99</v>
      </c>
      <c r="H111" s="21"/>
      <c r="I111" s="20" t="n">
        <f aca="false">G111*6*H111</f>
        <v>0</v>
      </c>
      <c r="K111" s="15" t="n">
        <v>402</v>
      </c>
      <c r="L111" s="57" t="s">
        <v>226</v>
      </c>
      <c r="M111" s="58"/>
      <c r="N111" s="59"/>
      <c r="O111" s="55"/>
      <c r="P111" s="60"/>
      <c r="Q111" s="20" t="n">
        <v>45</v>
      </c>
      <c r="R111" s="21"/>
      <c r="S111" s="38" t="n">
        <f aca="false">Q111*R111</f>
        <v>0</v>
      </c>
      <c r="T111" s="0"/>
    </row>
    <row r="112" customFormat="false" ht="14.4" hidden="false" customHeight="false" outlineLevel="0" collapsed="false">
      <c r="A112" s="15" t="n">
        <v>148</v>
      </c>
      <c r="B112" s="16" t="s">
        <v>227</v>
      </c>
      <c r="C112" s="17" t="n">
        <v>2015</v>
      </c>
      <c r="D112" s="15" t="s">
        <v>14</v>
      </c>
      <c r="E112" s="18" t="n">
        <v>10.9</v>
      </c>
      <c r="F112" s="19" t="n">
        <v>0.45045871559633</v>
      </c>
      <c r="G112" s="20" t="n">
        <v>5.99</v>
      </c>
      <c r="H112" s="21"/>
      <c r="I112" s="20" t="n">
        <f aca="false">G112*6*H112</f>
        <v>0</v>
      </c>
      <c r="K112" s="15" t="n">
        <v>403</v>
      </c>
      <c r="L112" s="57" t="s">
        <v>228</v>
      </c>
      <c r="M112" s="58"/>
      <c r="N112" s="59"/>
      <c r="O112" s="55"/>
      <c r="P112" s="60"/>
      <c r="Q112" s="20" t="n">
        <v>45</v>
      </c>
      <c r="R112" s="21"/>
      <c r="S112" s="38" t="n">
        <f aca="false">Q112*R112</f>
        <v>0</v>
      </c>
      <c r="T112" s="0"/>
    </row>
    <row r="113" customFormat="false" ht="14.4" hidden="false" customHeight="false" outlineLevel="0" collapsed="false">
      <c r="A113" s="15" t="n">
        <v>149</v>
      </c>
      <c r="B113" s="16" t="s">
        <v>229</v>
      </c>
      <c r="C113" s="17" t="n">
        <v>2015</v>
      </c>
      <c r="D113" s="15" t="s">
        <v>14</v>
      </c>
      <c r="E113" s="18" t="n">
        <v>10.9</v>
      </c>
      <c r="F113" s="19" t="n">
        <v>0.358715596330275</v>
      </c>
      <c r="G113" s="20" t="n">
        <v>6.99</v>
      </c>
      <c r="H113" s="21"/>
      <c r="I113" s="20" t="n">
        <f aca="false">G113*6*H113</f>
        <v>0</v>
      </c>
      <c r="K113" s="15" t="n">
        <v>404</v>
      </c>
      <c r="L113" s="57" t="s">
        <v>230</v>
      </c>
      <c r="M113" s="58"/>
      <c r="N113" s="59"/>
      <c r="O113" s="55"/>
      <c r="P113" s="60"/>
      <c r="Q113" s="20" t="n">
        <v>99.9</v>
      </c>
      <c r="R113" s="21"/>
      <c r="S113" s="38" t="n">
        <f aca="false">Q113*R113</f>
        <v>0</v>
      </c>
      <c r="T113" s="0"/>
    </row>
    <row r="114" customFormat="false" ht="14.4" hidden="false" customHeight="false" outlineLevel="0" collapsed="false">
      <c r="A114" s="15" t="n">
        <v>150</v>
      </c>
      <c r="B114" s="16" t="s">
        <v>231</v>
      </c>
      <c r="C114" s="17" t="s">
        <v>232</v>
      </c>
      <c r="D114" s="15" t="s">
        <v>14</v>
      </c>
      <c r="E114" s="18" t="n">
        <v>13</v>
      </c>
      <c r="F114" s="19" t="n">
        <v>0.462307692307692</v>
      </c>
      <c r="G114" s="20" t="n">
        <v>6.99</v>
      </c>
      <c r="H114" s="21"/>
      <c r="I114" s="20" t="n">
        <f aca="false">G114*6*H114</f>
        <v>0</v>
      </c>
      <c r="K114" s="15" t="n">
        <v>405</v>
      </c>
      <c r="L114" s="57" t="s">
        <v>233</v>
      </c>
      <c r="M114" s="58"/>
      <c r="N114" s="59"/>
      <c r="O114" s="55"/>
      <c r="P114" s="60"/>
      <c r="Q114" s="20" t="n">
        <v>19.9</v>
      </c>
      <c r="R114" s="21"/>
      <c r="S114" s="38" t="n">
        <f aca="false">Q114*R114</f>
        <v>0</v>
      </c>
      <c r="T114" s="61"/>
    </row>
    <row r="115" customFormat="false" ht="14.4" hidden="false" customHeight="true" outlineLevel="0" collapsed="false">
      <c r="A115" s="27" t="n">
        <v>151</v>
      </c>
      <c r="B115" s="28" t="s">
        <v>234</v>
      </c>
      <c r="C115" s="29" t="n">
        <v>2016</v>
      </c>
      <c r="D115" s="30" t="s">
        <v>14</v>
      </c>
      <c r="E115" s="31" t="n">
        <v>7.99</v>
      </c>
      <c r="F115" s="32" t="n">
        <v>0.250312891113892</v>
      </c>
      <c r="G115" s="33" t="n">
        <v>5.99</v>
      </c>
      <c r="H115" s="34"/>
      <c r="I115" s="33" t="n">
        <f aca="false">G115*6*H115</f>
        <v>0</v>
      </c>
      <c r="K115" s="15" t="n">
        <v>406</v>
      </c>
      <c r="L115" s="57" t="s">
        <v>235</v>
      </c>
      <c r="M115" s="58"/>
      <c r="N115" s="59"/>
      <c r="O115" s="55"/>
      <c r="P115" s="60"/>
      <c r="Q115" s="20" t="n">
        <v>24.9</v>
      </c>
      <c r="R115" s="21"/>
      <c r="S115" s="38" t="n">
        <f aca="false">Q115*R115</f>
        <v>0</v>
      </c>
    </row>
    <row r="116" customFormat="false" ht="14.4" hidden="false" customHeight="false" outlineLevel="0" collapsed="false">
      <c r="A116" s="27"/>
      <c r="B116" s="28"/>
      <c r="C116" s="29"/>
      <c r="D116" s="30"/>
      <c r="E116" s="31"/>
      <c r="F116" s="32"/>
      <c r="G116" s="33"/>
      <c r="H116" s="34"/>
      <c r="I116" s="33"/>
      <c r="K116" s="10"/>
      <c r="L116" s="11" t="s">
        <v>236</v>
      </c>
      <c r="M116" s="12"/>
      <c r="N116" s="12"/>
      <c r="O116" s="24"/>
      <c r="P116" s="25"/>
      <c r="Q116" s="24"/>
      <c r="R116" s="13"/>
      <c r="S116" s="26"/>
    </row>
    <row r="117" customFormat="false" ht="14.4" hidden="false" customHeight="false" outlineLevel="0" collapsed="false">
      <c r="A117" s="15" t="n">
        <v>152</v>
      </c>
      <c r="B117" s="16" t="s">
        <v>237</v>
      </c>
      <c r="C117" s="17" t="n">
        <v>2014</v>
      </c>
      <c r="D117" s="15" t="s">
        <v>14</v>
      </c>
      <c r="E117" s="18" t="n">
        <v>13.99</v>
      </c>
      <c r="F117" s="19" t="n">
        <v>0.428877769835597</v>
      </c>
      <c r="G117" s="20" t="n">
        <v>7.99</v>
      </c>
      <c r="H117" s="21"/>
      <c r="I117" s="20" t="n">
        <f aca="false">G117*6*H117</f>
        <v>0</v>
      </c>
      <c r="K117" s="15" t="n">
        <v>203</v>
      </c>
      <c r="L117" s="16" t="s">
        <v>238</v>
      </c>
      <c r="M117" s="17"/>
      <c r="N117" s="15" t="s">
        <v>44</v>
      </c>
      <c r="O117" s="36" t="n">
        <v>7.95</v>
      </c>
      <c r="P117" s="19" t="n">
        <v>0.372327044025157</v>
      </c>
      <c r="Q117" s="20" t="n">
        <v>4.99</v>
      </c>
      <c r="R117" s="21"/>
      <c r="S117" s="38" t="n">
        <f aca="false">Q117*6*R117</f>
        <v>0</v>
      </c>
    </row>
    <row r="118" customFormat="false" ht="14.4" hidden="false" customHeight="false" outlineLevel="0" collapsed="false">
      <c r="A118" s="15" t="n">
        <v>153</v>
      </c>
      <c r="B118" s="16" t="s">
        <v>239</v>
      </c>
      <c r="C118" s="17" t="n">
        <v>2011</v>
      </c>
      <c r="D118" s="15" t="s">
        <v>14</v>
      </c>
      <c r="E118" s="18" t="n">
        <v>11</v>
      </c>
      <c r="F118" s="19" t="n">
        <v>0.318181818181818</v>
      </c>
      <c r="G118" s="20" t="n">
        <v>7.5</v>
      </c>
      <c r="H118" s="21"/>
      <c r="I118" s="20" t="n">
        <f aca="false">G118*6*H118</f>
        <v>0</v>
      </c>
      <c r="K118" s="15" t="n">
        <v>204</v>
      </c>
      <c r="L118" s="16" t="s">
        <v>240</v>
      </c>
      <c r="M118" s="17"/>
      <c r="N118" s="15" t="s">
        <v>16</v>
      </c>
      <c r="O118" s="36" t="n">
        <v>7.95</v>
      </c>
      <c r="P118" s="19" t="n">
        <v>0.372327044025157</v>
      </c>
      <c r="Q118" s="20" t="n">
        <v>4.99</v>
      </c>
      <c r="R118" s="21"/>
      <c r="S118" s="38" t="n">
        <f aca="false">Q118*6*R118</f>
        <v>0</v>
      </c>
    </row>
    <row r="119" customFormat="false" ht="14.4" hidden="false" customHeight="false" outlineLevel="0" collapsed="false">
      <c r="A119" s="15" t="n">
        <v>154</v>
      </c>
      <c r="B119" s="16" t="s">
        <v>241</v>
      </c>
      <c r="C119" s="17" t="n">
        <v>2015</v>
      </c>
      <c r="D119" s="15" t="s">
        <v>14</v>
      </c>
      <c r="E119" s="18" t="n">
        <v>11.9</v>
      </c>
      <c r="F119" s="19" t="n">
        <v>0.328571428571429</v>
      </c>
      <c r="G119" s="20" t="n">
        <v>7.99</v>
      </c>
      <c r="H119" s="21"/>
      <c r="I119" s="20" t="n">
        <f aca="false">G119*6*H119</f>
        <v>0</v>
      </c>
      <c r="K119" s="62"/>
      <c r="L119" s="62"/>
      <c r="M119" s="62"/>
      <c r="N119" s="62"/>
      <c r="O119" s="62"/>
      <c r="P119" s="63"/>
      <c r="Q119" s="62"/>
      <c r="R119" s="62"/>
      <c r="S119" s="62"/>
    </row>
    <row r="120" customFormat="false" ht="14.4" hidden="false" customHeight="false" outlineLevel="0" collapsed="false">
      <c r="A120" s="15" t="n">
        <v>155</v>
      </c>
      <c r="B120" s="16" t="s">
        <v>242</v>
      </c>
      <c r="C120" s="17" t="n">
        <v>2015</v>
      </c>
      <c r="D120" s="15" t="s">
        <v>14</v>
      </c>
      <c r="E120" s="18" t="n">
        <v>18.9</v>
      </c>
      <c r="F120" s="19" t="n">
        <v>0.471428571428571</v>
      </c>
      <c r="G120" s="20" t="n">
        <v>9.99</v>
      </c>
      <c r="H120" s="21"/>
      <c r="I120" s="20" t="n">
        <f aca="false">G120*6*H120</f>
        <v>0</v>
      </c>
      <c r="K120" s="10"/>
      <c r="L120" s="11" t="s">
        <v>10</v>
      </c>
      <c r="M120" s="12"/>
      <c r="N120" s="12"/>
      <c r="O120" s="24"/>
      <c r="P120" s="25"/>
      <c r="Q120" s="24"/>
      <c r="R120" s="12"/>
      <c r="S120" s="64" t="n">
        <f aca="false">SUM(S69:S118)+SUM(I69:I135)+SUM(I6:I66)+SUM(S6:S66)</f>
        <v>0</v>
      </c>
    </row>
    <row r="121" customFormat="false" ht="14.4" hidden="false" customHeight="false" outlineLevel="0" collapsed="false">
      <c r="A121" s="15" t="n">
        <v>156</v>
      </c>
      <c r="B121" s="16" t="s">
        <v>243</v>
      </c>
      <c r="C121" s="17" t="n">
        <v>2013</v>
      </c>
      <c r="D121" s="15" t="s">
        <v>14</v>
      </c>
      <c r="E121" s="18" t="n">
        <v>18</v>
      </c>
      <c r="F121" s="19" t="n">
        <v>0.445</v>
      </c>
      <c r="G121" s="20" t="n">
        <v>9.99</v>
      </c>
      <c r="H121" s="21"/>
      <c r="I121" s="20" t="n">
        <f aca="false">G121*6*H121</f>
        <v>0</v>
      </c>
      <c r="K121" s="61"/>
      <c r="L121" s="61"/>
      <c r="M121" s="61"/>
      <c r="N121" s="61"/>
      <c r="O121" s="61"/>
      <c r="P121" s="65"/>
      <c r="Q121" s="61"/>
      <c r="R121" s="61"/>
      <c r="S121" s="61"/>
    </row>
    <row r="122" customFormat="false" ht="14.4" hidden="false" customHeight="false" outlineLevel="0" collapsed="false">
      <c r="A122" s="15" t="n">
        <v>157</v>
      </c>
      <c r="B122" s="16" t="s">
        <v>244</v>
      </c>
      <c r="C122" s="17" t="s">
        <v>20</v>
      </c>
      <c r="D122" s="15" t="s">
        <v>14</v>
      </c>
      <c r="E122" s="18" t="n">
        <v>21</v>
      </c>
      <c r="F122" s="19" t="n">
        <v>0.433333333333333</v>
      </c>
      <c r="G122" s="20" t="n">
        <v>11.9</v>
      </c>
      <c r="H122" s="21"/>
      <c r="I122" s="20" t="n">
        <f aca="false">G122*6*H122</f>
        <v>0</v>
      </c>
      <c r="K122" s="66" t="s">
        <v>245</v>
      </c>
      <c r="L122" s="66"/>
      <c r="M122" s="67" t="s">
        <v>246</v>
      </c>
      <c r="N122" s="67"/>
      <c r="O122" s="67"/>
      <c r="P122" s="67"/>
      <c r="Q122" s="67"/>
      <c r="R122" s="67"/>
      <c r="S122" s="67"/>
    </row>
    <row r="123" customFormat="false" ht="14.4" hidden="false" customHeight="false" outlineLevel="0" collapsed="false">
      <c r="A123" s="15" t="n">
        <v>158</v>
      </c>
      <c r="B123" s="16" t="s">
        <v>247</v>
      </c>
      <c r="C123" s="17" t="s">
        <v>18</v>
      </c>
      <c r="D123" s="15" t="s">
        <v>14</v>
      </c>
      <c r="E123" s="18" t="n">
        <v>29.9</v>
      </c>
      <c r="F123" s="19" t="n">
        <v>0.568561872909699</v>
      </c>
      <c r="G123" s="20" t="n">
        <v>12.9</v>
      </c>
      <c r="H123" s="21"/>
      <c r="I123" s="20" t="n">
        <f aca="false">G123*6*H123</f>
        <v>0</v>
      </c>
      <c r="K123" s="68" t="s">
        <v>248</v>
      </c>
      <c r="L123" s="69"/>
      <c r="M123" s="70" t="s">
        <v>249</v>
      </c>
      <c r="N123" s="71"/>
      <c r="O123" s="71"/>
      <c r="P123" s="71"/>
      <c r="Q123" s="71"/>
      <c r="R123" s="71"/>
      <c r="S123" s="72"/>
    </row>
    <row r="124" customFormat="false" ht="14.4" hidden="false" customHeight="false" outlineLevel="0" collapsed="false">
      <c r="A124" s="15" t="n">
        <v>159</v>
      </c>
      <c r="B124" s="16" t="s">
        <v>250</v>
      </c>
      <c r="C124" s="17" t="n">
        <v>2014</v>
      </c>
      <c r="D124" s="15" t="s">
        <v>14</v>
      </c>
      <c r="E124" s="18" t="n">
        <v>19.9</v>
      </c>
      <c r="F124" s="19" t="n">
        <v>0.309045226130653</v>
      </c>
      <c r="G124" s="20" t="n">
        <v>13.75</v>
      </c>
      <c r="H124" s="21"/>
      <c r="I124" s="20" t="n">
        <f aca="false">G124*6*H124</f>
        <v>0</v>
      </c>
      <c r="K124" s="68"/>
      <c r="L124" s="69"/>
      <c r="M124" s="73"/>
      <c r="N124" s="74"/>
      <c r="O124" s="74"/>
      <c r="P124" s="74"/>
      <c r="Q124" s="74"/>
      <c r="R124" s="74"/>
      <c r="S124" s="75"/>
    </row>
    <row r="125" customFormat="false" ht="14.4" hidden="false" customHeight="false" outlineLevel="0" collapsed="false">
      <c r="A125" s="15" t="n">
        <v>160</v>
      </c>
      <c r="B125" s="16" t="s">
        <v>251</v>
      </c>
      <c r="C125" s="17" t="n">
        <v>2014</v>
      </c>
      <c r="D125" s="15" t="s">
        <v>14</v>
      </c>
      <c r="E125" s="18" t="n">
        <v>21.9</v>
      </c>
      <c r="F125" s="19" t="n">
        <v>0.365296803652968</v>
      </c>
      <c r="G125" s="20" t="n">
        <v>13.9</v>
      </c>
      <c r="H125" s="21"/>
      <c r="I125" s="20" t="n">
        <f aca="false">G125*6*H125</f>
        <v>0</v>
      </c>
      <c r="K125" s="76" t="s">
        <v>252</v>
      </c>
      <c r="L125" s="77"/>
      <c r="M125" s="76" t="s">
        <v>253</v>
      </c>
      <c r="N125" s="78"/>
      <c r="O125" s="78"/>
      <c r="P125" s="78"/>
      <c r="Q125" s="78"/>
      <c r="R125" s="78"/>
      <c r="S125" s="77"/>
    </row>
    <row r="126" customFormat="false" ht="14.4" hidden="false" customHeight="false" outlineLevel="0" collapsed="false">
      <c r="A126" s="15" t="n">
        <v>161</v>
      </c>
      <c r="B126" s="16" t="s">
        <v>254</v>
      </c>
      <c r="C126" s="17" t="n">
        <v>2012</v>
      </c>
      <c r="D126" s="15" t="s">
        <v>14</v>
      </c>
      <c r="E126" s="18" t="n">
        <v>21.9</v>
      </c>
      <c r="F126" s="19" t="n">
        <v>0.317351598173516</v>
      </c>
      <c r="G126" s="20" t="n">
        <v>14.95</v>
      </c>
      <c r="H126" s="21"/>
      <c r="I126" s="20" t="n">
        <f aca="false">G126*6*H126</f>
        <v>0</v>
      </c>
      <c r="K126" s="76"/>
      <c r="L126" s="77"/>
      <c r="M126" s="76"/>
      <c r="N126" s="78"/>
      <c r="O126" s="78"/>
      <c r="P126" s="78"/>
      <c r="Q126" s="78"/>
      <c r="R126" s="78"/>
      <c r="S126" s="77"/>
    </row>
    <row r="127" customFormat="false" ht="14.4" hidden="false" customHeight="false" outlineLevel="0" collapsed="false">
      <c r="A127" s="15" t="n">
        <v>162</v>
      </c>
      <c r="B127" s="16" t="s">
        <v>255</v>
      </c>
      <c r="C127" s="17" t="n">
        <v>2014</v>
      </c>
      <c r="D127" s="15" t="s">
        <v>14</v>
      </c>
      <c r="E127" s="18" t="n">
        <v>20.5</v>
      </c>
      <c r="F127" s="19" t="n">
        <f aca="false">(E127-G127)/E127</f>
        <v>0.224390243902439</v>
      </c>
      <c r="G127" s="20" t="n">
        <v>15.9</v>
      </c>
      <c r="H127" s="21"/>
      <c r="I127" s="20" t="n">
        <f aca="false">G127*6*H127</f>
        <v>0</v>
      </c>
      <c r="K127" s="73" t="s">
        <v>256</v>
      </c>
      <c r="L127" s="75"/>
      <c r="M127" s="79"/>
      <c r="N127" s="80"/>
      <c r="O127" s="80"/>
      <c r="P127" s="80"/>
      <c r="Q127" s="80"/>
      <c r="R127" s="80"/>
      <c r="S127" s="81"/>
    </row>
    <row r="128" customFormat="false" ht="14.4" hidden="false" customHeight="false" outlineLevel="0" collapsed="false">
      <c r="A128" s="15" t="n">
        <v>163</v>
      </c>
      <c r="B128" s="16" t="s">
        <v>257</v>
      </c>
      <c r="C128" s="17" t="n">
        <v>2014</v>
      </c>
      <c r="D128" s="15" t="s">
        <v>14</v>
      </c>
      <c r="E128" s="18" t="n">
        <v>21</v>
      </c>
      <c r="F128" s="19" t="n">
        <v>0.195238095238095</v>
      </c>
      <c r="G128" s="20" t="n">
        <v>16.9</v>
      </c>
      <c r="H128" s="21"/>
      <c r="I128" s="20" t="n">
        <f aca="false">G128*6*H128</f>
        <v>0</v>
      </c>
      <c r="K128" s="82"/>
      <c r="L128" s="83"/>
      <c r="M128" s="84"/>
      <c r="N128" s="85"/>
      <c r="O128" s="85"/>
      <c r="P128" s="85"/>
      <c r="Q128" s="85"/>
      <c r="R128" s="85"/>
      <c r="S128" s="86"/>
    </row>
    <row r="129" customFormat="false" ht="14.4" hidden="false" customHeight="false" outlineLevel="0" collapsed="false">
      <c r="A129" s="50" t="n">
        <v>164</v>
      </c>
      <c r="B129" s="51" t="s">
        <v>258</v>
      </c>
      <c r="C129" s="29" t="n">
        <v>2014</v>
      </c>
      <c r="D129" s="50" t="s">
        <v>14</v>
      </c>
      <c r="E129" s="36" t="n">
        <v>23.5</v>
      </c>
      <c r="F129" s="32" t="n">
        <v>0.238297872340426</v>
      </c>
      <c r="G129" s="37" t="n">
        <v>17.9</v>
      </c>
      <c r="H129" s="34"/>
      <c r="I129" s="38" t="n">
        <f aca="false">G129*6*H129</f>
        <v>0</v>
      </c>
      <c r="K129" s="0"/>
      <c r="L129" s="0"/>
      <c r="M129" s="0"/>
      <c r="N129" s="0"/>
      <c r="O129" s="0"/>
      <c r="P129" s="0"/>
      <c r="Q129" s="0"/>
      <c r="R129" s="0"/>
      <c r="S129" s="0"/>
    </row>
    <row r="130" customFormat="false" ht="14.4" hidden="false" customHeight="false" outlineLevel="0" collapsed="false">
      <c r="A130" s="50" t="n">
        <v>165</v>
      </c>
      <c r="B130" s="51" t="s">
        <v>259</v>
      </c>
      <c r="C130" s="29" t="n">
        <v>2014</v>
      </c>
      <c r="D130" s="50" t="s">
        <v>14</v>
      </c>
      <c r="E130" s="36" t="n">
        <v>27.5</v>
      </c>
      <c r="F130" s="32" t="n">
        <v>0.203636363636364</v>
      </c>
      <c r="G130" s="37" t="n">
        <v>21.9</v>
      </c>
      <c r="H130" s="34"/>
      <c r="I130" s="38" t="n">
        <f aca="false">G130*6*H130</f>
        <v>0</v>
      </c>
      <c r="K130" s="87"/>
      <c r="L130" s="87" t="s">
        <v>260</v>
      </c>
      <c r="M130" s="88"/>
      <c r="N130" s="88"/>
      <c r="O130" s="88"/>
      <c r="P130" s="88"/>
      <c r="Q130" s="88"/>
      <c r="R130" s="88"/>
      <c r="S130" s="89" t="s">
        <v>261</v>
      </c>
    </row>
    <row r="131" customFormat="false" ht="18" hidden="false" customHeight="false" outlineLevel="0" collapsed="false">
      <c r="A131" s="15" t="n">
        <v>166</v>
      </c>
      <c r="B131" s="16" t="s">
        <v>262</v>
      </c>
      <c r="C131" s="17" t="n">
        <v>2012</v>
      </c>
      <c r="D131" s="15" t="s">
        <v>14</v>
      </c>
      <c r="E131" s="36" t="n">
        <v>31.9</v>
      </c>
      <c r="F131" s="19" t="n">
        <v>0.313479623824451</v>
      </c>
      <c r="G131" s="20" t="n">
        <v>21.9</v>
      </c>
      <c r="H131" s="21"/>
      <c r="I131" s="38" t="n">
        <f aca="false">G131*6*H131</f>
        <v>0</v>
      </c>
      <c r="K131" s="90"/>
      <c r="L131" s="87"/>
      <c r="M131" s="91"/>
      <c r="N131" s="92"/>
      <c r="O131" s="92"/>
      <c r="P131" s="92"/>
      <c r="Q131" s="92"/>
      <c r="R131" s="92"/>
      <c r="S131" s="89"/>
    </row>
    <row r="132" customFormat="false" ht="14.4" hidden="false" customHeight="false" outlineLevel="0" collapsed="false">
      <c r="A132" s="15" t="n">
        <v>167</v>
      </c>
      <c r="B132" s="16" t="s">
        <v>263</v>
      </c>
      <c r="C132" s="17" t="n">
        <v>2012</v>
      </c>
      <c r="D132" s="15" t="s">
        <v>14</v>
      </c>
      <c r="E132" s="36" t="n">
        <v>31.9</v>
      </c>
      <c r="F132" s="19" t="n">
        <v>0.313479623824451</v>
      </c>
      <c r="G132" s="20" t="n">
        <v>21.9</v>
      </c>
      <c r="H132" s="21"/>
      <c r="I132" s="38" t="n">
        <f aca="false">G132*6*H132</f>
        <v>0</v>
      </c>
      <c r="K132" s="93"/>
      <c r="L132" s="93"/>
      <c r="M132" s="94"/>
      <c r="N132" s="95"/>
      <c r="O132" s="0"/>
      <c r="P132" s="0"/>
      <c r="Q132" s="0"/>
      <c r="R132" s="0"/>
      <c r="S132" s="96"/>
    </row>
    <row r="133" customFormat="false" ht="14.4" hidden="false" customHeight="false" outlineLevel="0" collapsed="false">
      <c r="A133" s="10"/>
      <c r="B133" s="11" t="s">
        <v>264</v>
      </c>
      <c r="C133" s="12"/>
      <c r="D133" s="12"/>
      <c r="E133" s="24"/>
      <c r="F133" s="25"/>
      <c r="G133" s="24"/>
      <c r="H133" s="23"/>
      <c r="I133" s="14"/>
      <c r="K133" s="97"/>
      <c r="L133" s="97"/>
      <c r="M133" s="98"/>
      <c r="N133" s="98"/>
      <c r="O133" s="99"/>
      <c r="P133" s="99"/>
      <c r="Q133" s="100"/>
      <c r="R133" s="100"/>
      <c r="S133" s="100"/>
    </row>
    <row r="134" customFormat="false" ht="14.4" hidden="false" customHeight="true" outlineLevel="0" collapsed="false">
      <c r="A134" s="15" t="n">
        <v>168</v>
      </c>
      <c r="B134" s="16" t="s">
        <v>265</v>
      </c>
      <c r="C134" s="17" t="n">
        <v>2015</v>
      </c>
      <c r="D134" s="15" t="s">
        <v>16</v>
      </c>
      <c r="E134" s="36" t="n">
        <v>7.99</v>
      </c>
      <c r="F134" s="19" t="n">
        <v>0.625782227784731</v>
      </c>
      <c r="G134" s="20" t="n">
        <v>2.99</v>
      </c>
      <c r="H134" s="21"/>
      <c r="I134" s="38" t="n">
        <f aca="false">G134*6*H134</f>
        <v>0</v>
      </c>
      <c r="K134" s="101"/>
      <c r="L134" s="101"/>
      <c r="M134" s="99"/>
      <c r="N134" s="99"/>
      <c r="O134" s="99"/>
      <c r="P134" s="99"/>
      <c r="Q134" s="102"/>
      <c r="R134" s="102"/>
      <c r="S134" s="102"/>
    </row>
    <row r="135" customFormat="false" ht="14.4" hidden="false" customHeight="false" outlineLevel="0" collapsed="false">
      <c r="A135" s="15" t="n">
        <v>169</v>
      </c>
      <c r="B135" s="16" t="s">
        <v>266</v>
      </c>
      <c r="C135" s="17" t="n">
        <v>2015</v>
      </c>
      <c r="D135" s="15" t="s">
        <v>14</v>
      </c>
      <c r="E135" s="36" t="n">
        <v>7.99</v>
      </c>
      <c r="F135" s="19" t="n">
        <v>0.625782227784731</v>
      </c>
      <c r="G135" s="20" t="n">
        <v>2.99</v>
      </c>
      <c r="H135" s="21"/>
      <c r="I135" s="38" t="n">
        <f aca="false">G135*6*H135</f>
        <v>0</v>
      </c>
      <c r="K135" s="101"/>
      <c r="L135" s="101"/>
      <c r="M135" s="103"/>
      <c r="N135" s="103"/>
      <c r="O135" s="103"/>
      <c r="P135" s="103"/>
      <c r="Q135" s="102"/>
      <c r="R135" s="102"/>
      <c r="S135" s="102"/>
    </row>
  </sheetData>
  <mergeCells count="41">
    <mergeCell ref="C2:M2"/>
    <mergeCell ref="C3:M3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A36:A37"/>
    <mergeCell ref="B36:B37"/>
    <mergeCell ref="C36:C37"/>
    <mergeCell ref="D36:D37"/>
    <mergeCell ref="E36:E37"/>
    <mergeCell ref="F36:F37"/>
    <mergeCell ref="G36:G37"/>
    <mergeCell ref="H36:H37"/>
    <mergeCell ref="I36:I37"/>
    <mergeCell ref="K88:K89"/>
    <mergeCell ref="L88:L89"/>
    <mergeCell ref="M88:M89"/>
    <mergeCell ref="N88:N89"/>
    <mergeCell ref="O88:O89"/>
    <mergeCell ref="P88:P89"/>
    <mergeCell ref="Q88:Q89"/>
    <mergeCell ref="R88:R89"/>
    <mergeCell ref="S88:S89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I115:I116"/>
    <mergeCell ref="K122:L122"/>
    <mergeCell ref="M122:S122"/>
    <mergeCell ref="K135:L135"/>
  </mergeCells>
  <printOptions headings="false" gridLines="false" gridLinesSet="true" horizontalCentered="true" verticalCentered="true"/>
  <pageMargins left="0.236111111111111" right="0.236111111111111" top="0.157638888888889" bottom="0.157638888888889" header="0.511805555555555" footer="0.511805555555555"/>
  <pageSetup paperSize="9" scale="100" firstPageNumber="0" fitToWidth="1" fitToHeight="2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6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2017-08-21T09:27:29Z</dcterms:created>
  <dc:creator>Marketing01 M01DV. DOMAINES ET VILLAGES</dc:creator>
  <dc:language>fr-FR</dc:language>
  <cp:lastModifiedBy>Marketing01 M01DV. DOMAINES ET VILLAGES</cp:lastModifiedBy>
  <cp:lastPrinted>2017-08-23T11:24:50Z</cp:lastPrinted>
  <dcterms:modified xsi:type="dcterms:W3CDTF">2017-08-30T13:02:33Z</dcterms:modified>
  <cp:revision>0</cp:revision>
</cp:coreProperties>
</file>