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localSheetId="0" name="_xlnm.Print_Area" vbProcedure="false">Feuil1!$A$1:$S$74;Feuil1!$A$76:$S$150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<sst xmlns="http://schemas.openxmlformats.org/spreadsheetml/2006/main" count="649" uniqueCount="304">
  <si>
    <t xml:space="preserve">Valable du 11/03/2019 au 28/06/2019</t>
  </si>
  <si>
    <t xml:space="preserve">COMMANDES GROUPÉES PRINTEMPS 2019</t>
  </si>
  <si>
    <t xml:space="preserve">BON DE COMMANDE INDIVIDUEL</t>
  </si>
  <si>
    <t xml:space="preserve">OFFRE DUO</t>
  </si>
  <si>
    <t xml:space="preserve">Prix à la bouteille</t>
  </si>
  <si>
    <t xml:space="preserve">Prix Lot                                    (12 Bouteilles)</t>
  </si>
  <si>
    <t xml:space="preserve">Nbre de Lots</t>
  </si>
  <si>
    <t xml:space="preserve">TOTAL</t>
  </si>
  <si>
    <t xml:space="preserve">APPELLATION</t>
  </si>
  <si>
    <t xml:space="preserve">COULEUR</t>
  </si>
  <si>
    <t xml:space="preserve">MILLESIME</t>
  </si>
  <si>
    <t xml:space="preserve">Prix au Carton</t>
  </si>
  <si>
    <t xml:space="preserve">Prix Unitaire CE</t>
  </si>
  <si>
    <t xml:space="preserve">Cartons de 6</t>
  </si>
  <si>
    <t xml:space="preserve">1 carton de MÂCON VILLAGES (TERR.) 2012</t>
  </si>
  <si>
    <t xml:space="preserve">MAISON COLIN SEGUIN - VDF</t>
  </si>
  <si>
    <t xml:space="preserve">1 carton de PINOT NOIR (TRAD.) 2018 (VdF)</t>
  </si>
  <si>
    <t xml:space="preserve">BGNE GAMAY NOIR - "Cuvée Jean Sans Peur" (EXC.)</t>
  </si>
  <si>
    <t xml:space="preserve">Rouge</t>
  </si>
  <si>
    <t xml:space="preserve">1 carton de VIRÉ CLESSÉ (TERR.) 2016-17</t>
  </si>
  <si>
    <t xml:space="preserve">PINOT NOIR (EXC.) (VdF)</t>
  </si>
  <si>
    <t xml:space="preserve">1 carton de FLEURIE (TERR.)</t>
  </si>
  <si>
    <t xml:space="preserve">COTEAUX BOURGUIGNONS (TERR.)</t>
  </si>
  <si>
    <t xml:space="preserve">1 carton de BGNE HTE CÔTES DE BEAUNE (TRAD.) 2017-18</t>
  </si>
  <si>
    <t xml:space="preserve">MÂCON (TRAD.)</t>
  </si>
  <si>
    <t xml:space="preserve">Rosé</t>
  </si>
  <si>
    <t xml:space="preserve">1 carton de CHARDONNAY (EXC.) 2017-18 (VdF)</t>
  </si>
  <si>
    <t xml:space="preserve">CHIROUBLES (TERR.)</t>
  </si>
  <si>
    <t xml:space="preserve">1 carton de VACQUEYRAS 2017-18</t>
  </si>
  <si>
    <t xml:space="preserve">SAINT AMOUR (TRAD.)</t>
  </si>
  <si>
    <t xml:space="preserve">1 carton de COSTIERES DE NÎMES 2017</t>
  </si>
  <si>
    <t xml:space="preserve">BGNE HTES CÔTES DE BEAUNE (TRAD.)</t>
  </si>
  <si>
    <t xml:space="preserve">2017-18</t>
  </si>
  <si>
    <t xml:space="preserve">1 carton de SAINT-JOSEPH 2016 -18</t>
  </si>
  <si>
    <t xml:space="preserve">MÂCON (EXC.)</t>
  </si>
  <si>
    <t xml:space="preserve">1 carton de SECUNDUS Hér. Cavare 2017-18 (VdF)</t>
  </si>
  <si>
    <t xml:space="preserve">FLEURIE (TERR.)</t>
  </si>
  <si>
    <t xml:space="preserve">-</t>
  </si>
  <si>
    <t xml:space="preserve">1 carton de MALBEC rouge 2017 (VdF)</t>
  </si>
  <si>
    <t xml:space="preserve">JULIÉNAS - "Les Impatientes" (EXC.)</t>
  </si>
  <si>
    <t xml:space="preserve">1 carton de MALBEC rosé 2018 (VdF)</t>
  </si>
  <si>
    <t xml:space="preserve">MORGON - "Les Charmes" (EXC.)</t>
  </si>
  <si>
    <t xml:space="preserve">1 carton de HAUT-MÉDOC CH. CROIX MARGAUTOT Cuvée La Gravette 2017</t>
  </si>
  <si>
    <t xml:space="preserve">BROUILLY (EXC.)</t>
  </si>
  <si>
    <t xml:space="preserve">1 carton de BDX ROC DE SANSAC 2014</t>
  </si>
  <si>
    <t xml:space="preserve">BGNE PINOT NOIR - "Cuvée Jean Sans Peur"(EXC.)</t>
  </si>
  <si>
    <t xml:space="preserve">1 carton de MUSCAT 2016-18 (VdF)</t>
  </si>
  <si>
    <t xml:space="preserve">BOURGOGNE HAUTES CÔTES DE BEAUNE (EXC.)</t>
  </si>
  <si>
    <t xml:space="preserve">1 carton de RIESLING 2017-18</t>
  </si>
  <si>
    <t xml:space="preserve">MERCUREY (EXC.)</t>
  </si>
  <si>
    <t xml:space="preserve">OFFRE 4+2</t>
  </si>
  <si>
    <t xml:space="preserve">Prix du Carton                         (6 Bouteilles)</t>
  </si>
  <si>
    <t xml:space="preserve">Nbre de Cartons</t>
  </si>
  <si>
    <t xml:space="preserve">LADOIX (EXC.)</t>
  </si>
  <si>
    <t xml:space="preserve">MARSANNAY - "Les Longeroies" (EXC.)</t>
  </si>
  <si>
    <t xml:space="preserve">1 carton de MORGON (TERR.) 2013</t>
  </si>
  <si>
    <r>
      <rPr>
        <b val="true"/>
        <sz val="10"/>
        <color rgb="FF1B1C20"/>
        <rFont val="Calibri"/>
        <family val="2"/>
        <charset val="1"/>
      </rPr>
      <t xml:space="preserve">SAINT AUBIN 1</t>
    </r>
    <r>
      <rPr>
        <b val="true"/>
        <vertAlign val="superscript"/>
        <sz val="10"/>
        <color rgb="FF1B1C20"/>
        <rFont val="Calibri"/>
        <family val="2"/>
        <charset val="1"/>
      </rPr>
      <t xml:space="preserve">er  </t>
    </r>
    <r>
      <rPr>
        <b val="true"/>
        <sz val="10"/>
        <color rgb="FF1B1C20"/>
        <rFont val="Calibri"/>
        <family val="2"/>
        <charset val="1"/>
      </rPr>
      <t xml:space="preserve">cru - "Les Combes" (EXC.)</t>
    </r>
  </si>
  <si>
    <t xml:space="preserve">1 carton LES TROIS CROIX rouge 2014</t>
  </si>
  <si>
    <r>
      <rPr>
        <b val="true"/>
        <sz val="10"/>
        <color rgb="FF1B1C20"/>
        <rFont val="Calibri"/>
        <family val="2"/>
        <charset val="1"/>
      </rPr>
      <t xml:space="preserve">MARANGES 1</t>
    </r>
    <r>
      <rPr>
        <b val="true"/>
        <vertAlign val="superscript"/>
        <sz val="10"/>
        <color rgb="FF1B1C20"/>
        <rFont val="Calibri"/>
        <family val="2"/>
        <charset val="1"/>
      </rPr>
      <t xml:space="preserve">er  </t>
    </r>
    <r>
      <rPr>
        <b val="true"/>
        <sz val="10"/>
        <color rgb="FF1B1C20"/>
        <rFont val="Calibri"/>
        <family val="2"/>
        <charset val="1"/>
      </rPr>
      <t xml:space="preserve">cru "Clos Roussots" (EXC.)</t>
    </r>
  </si>
  <si>
    <t xml:space="preserve">1 carton de MOULIN À VENT 2014</t>
  </si>
  <si>
    <r>
      <rPr>
        <b val="true"/>
        <sz val="10"/>
        <color rgb="FF1B1C20"/>
        <rFont val="Calibri"/>
        <family val="2"/>
        <charset val="1"/>
      </rPr>
      <t xml:space="preserve">SANTENAY 1</t>
    </r>
    <r>
      <rPr>
        <b val="true"/>
        <vertAlign val="superscript"/>
        <sz val="10"/>
        <color rgb="FF1B1C20"/>
        <rFont val="Calibri"/>
        <family val="2"/>
        <charset val="1"/>
      </rPr>
      <t xml:space="preserve">er  </t>
    </r>
    <r>
      <rPr>
        <b val="true"/>
        <sz val="10"/>
        <color rgb="FF1B1C20"/>
        <rFont val="Calibri"/>
        <family val="2"/>
        <charset val="1"/>
      </rPr>
      <t xml:space="preserve">cru - "Beauregard" (EXC.)</t>
    </r>
  </si>
  <si>
    <t xml:space="preserve">1 carton de GAMAY les Perdrix 2018</t>
  </si>
  <si>
    <t xml:space="preserve">CHÂTEAU DE LACHASSAGNE - VENDANGES MANUELLES</t>
  </si>
  <si>
    <t xml:space="preserve">1 carton de SYRAH (VdF) 2017-18</t>
  </si>
  <si>
    <t xml:space="preserve">BGNE CHARDONNAY - "Clos du Château"</t>
  </si>
  <si>
    <t xml:space="preserve">Blanc</t>
  </si>
  <si>
    <t xml:space="preserve">2016-17</t>
  </si>
  <si>
    <t xml:space="preserve">1 carton de TERTIO Rosé 2017-2018 (VdF)</t>
  </si>
  <si>
    <t xml:space="preserve">BGNE PINOT NOIR - "Clos du Château"</t>
  </si>
  <si>
    <t xml:space="preserve">1 carton de GRIGNAN LES ADHÉMAR 2017-18</t>
  </si>
  <si>
    <t xml:space="preserve">CRÉMANT DE BOURGOGNE - Blanc Brut</t>
  </si>
  <si>
    <t xml:space="preserve">1 carton de ALPES DE HTE-PROV. LES 2 OLIVIERS 2018</t>
  </si>
  <si>
    <t xml:space="preserve">CRÉMANT DE BOURGOGNE - Rosé Brut</t>
  </si>
  <si>
    <t xml:space="preserve">1 carton de MINERVOIS "L'Aouro" 2015-17</t>
  </si>
  <si>
    <t xml:space="preserve">BGNE CHARDONNAY (PRESTIGE) - "Clos du Château"</t>
  </si>
  <si>
    <t xml:space="preserve">1 carton de ST CHIGNIAN 2017-18</t>
  </si>
  <si>
    <t xml:space="preserve">BGNE PINOT NOIR (PRESTIGE) - "Clos du Château"</t>
  </si>
  <si>
    <t xml:space="preserve">2015-17</t>
  </si>
  <si>
    <t xml:space="preserve">1 carton de MADIRAN Marquis Aimé de Colignac 2015</t>
  </si>
  <si>
    <t xml:space="preserve">PARIS L'HOSPITALIER</t>
  </si>
  <si>
    <t xml:space="preserve">1 carton de FRONSAC Chapelle Laborie 2015</t>
  </si>
  <si>
    <t xml:space="preserve">LES 3 CROIX</t>
  </si>
  <si>
    <t xml:space="preserve">2016-18</t>
  </si>
  <si>
    <t xml:space="preserve">1 carton de POMEROL Castel Albion 2017</t>
  </si>
  <si>
    <t xml:space="preserve">BGNE HAUTES CÔTES DE BEAUNE</t>
  </si>
  <si>
    <t xml:space="preserve">1 carton de MOULIS Château Cantegrit 2016</t>
  </si>
  <si>
    <t xml:space="preserve">MARANGES</t>
  </si>
  <si>
    <t xml:space="preserve">1 carton de ST ESTÈPHE Chât. Bel Air Ortet - cuvée Brana 2017</t>
  </si>
  <si>
    <t xml:space="preserve">SANTENAY - "Les Cornières"</t>
  </si>
  <si>
    <t xml:space="preserve">1 carton de CHENANSON (VdF) 2018</t>
  </si>
  <si>
    <r>
      <rPr>
        <b val="true"/>
        <sz val="10"/>
        <color rgb="FF1B1C20"/>
        <rFont val="Calibri"/>
        <family val="2"/>
        <charset val="1"/>
      </rPr>
      <t xml:space="preserve">MARANGES  1</t>
    </r>
    <r>
      <rPr>
        <b val="true"/>
        <vertAlign val="superscript"/>
        <sz val="10"/>
        <color rgb="FF1B1C20"/>
        <rFont val="Calibri"/>
        <family val="2"/>
        <charset val="1"/>
      </rPr>
      <t xml:space="preserve">er  </t>
    </r>
    <r>
      <rPr>
        <b val="true"/>
        <sz val="10"/>
        <color rgb="FF1B1C20"/>
        <rFont val="Calibri"/>
        <family val="2"/>
        <charset val="1"/>
      </rPr>
      <t xml:space="preserve">cru - "Clos Roussots"</t>
    </r>
  </si>
  <si>
    <t xml:space="preserve">1 carton de PINOT NOIR 2017-2018 (VdF)</t>
  </si>
  <si>
    <r>
      <rPr>
        <b val="true"/>
        <sz val="10"/>
        <color rgb="FF1B1C20"/>
        <rFont val="Calibri"/>
        <family val="2"/>
        <charset val="1"/>
      </rPr>
      <t xml:space="preserve">MERCUREY 1</t>
    </r>
    <r>
      <rPr>
        <b val="true"/>
        <vertAlign val="superscript"/>
        <sz val="10"/>
        <color rgb="FF1B1C20"/>
        <rFont val="Calibri"/>
        <family val="2"/>
        <charset val="1"/>
      </rPr>
      <t xml:space="preserve">er  </t>
    </r>
    <r>
      <rPr>
        <b val="true"/>
        <sz val="10"/>
        <color rgb="FF1B1C20"/>
        <rFont val="Calibri"/>
        <family val="2"/>
        <charset val="1"/>
      </rPr>
      <t xml:space="preserve">cru - "Clos des Montaigus"</t>
    </r>
  </si>
  <si>
    <t xml:space="preserve">OFFRE 5+1</t>
  </si>
  <si>
    <t xml:space="preserve">Prix du Carton (6 Bouteilles)</t>
  </si>
  <si>
    <t xml:space="preserve">OLIVIER &amp; VÉRONIQUE BOSSE-PLATIÈRE</t>
  </si>
  <si>
    <t xml:space="preserve">BEAUJOLAIS BLANC</t>
  </si>
  <si>
    <t xml:space="preserve">LAUDUN Primus 2017 Caisse Bois 3 Blc + 3 Rge</t>
  </si>
  <si>
    <t xml:space="preserve">BEAUJOLAIS PIERRES DORÉES - rosé</t>
  </si>
  <si>
    <t xml:space="preserve">BEAUJOLAIS PIERRES DORÉES - rouge</t>
  </si>
  <si>
    <t xml:space="preserve">JULIÉNAS - "Les Officiers"</t>
  </si>
  <si>
    <t xml:space="preserve">ROSÉS CORSES</t>
  </si>
  <si>
    <t xml:space="preserve">LES NATIVES - VINS SANS SULFITES</t>
  </si>
  <si>
    <t xml:space="preserve">IGP ÎLE DE BEAUTE</t>
  </si>
  <si>
    <t xml:space="preserve">CABERNET ROUGE (VdF) - Anne Dexemple</t>
  </si>
  <si>
    <t xml:space="preserve">NIELLUCCIU IGP ÎLE DE BEAUTE</t>
  </si>
  <si>
    <t xml:space="preserve">PINOT NOIR - Le Loup (VdF)</t>
  </si>
  <si>
    <t xml:space="preserve">VERMENTINO IGP ÎLE DE BEAUTE</t>
  </si>
  <si>
    <t xml:space="preserve">BOURGOGNE PASSETOUTGRAIN - Dom. du Loup</t>
  </si>
  <si>
    <t xml:space="preserve">SCIACCARELLU</t>
  </si>
  <si>
    <t xml:space="preserve">MAISON COLIN SEGUIN</t>
  </si>
  <si>
    <t xml:space="preserve">CÔTES DU RHÔNE - Dom. Desroche</t>
  </si>
  <si>
    <t xml:space="preserve">CHARDONNAY (EXC.) (VdF)</t>
  </si>
  <si>
    <t xml:space="preserve">SAUMUR BLANC - Anne Dexemple</t>
  </si>
  <si>
    <t xml:space="preserve">CHIROUBLES - "Des Roches au Colombier" HENRI GARIOT</t>
  </si>
  <si>
    <t xml:space="preserve">BOURGOGNE ALIGOTÉ (TRAD.)</t>
  </si>
  <si>
    <t xml:space="preserve">BGNE PINOT NOIR - "Les Charmes" Le Loup</t>
  </si>
  <si>
    <t xml:space="preserve">MÂCON VILLAGES (TERR.)</t>
  </si>
  <si>
    <t xml:space="preserve">BGNE CHARDONNAY - "Les Charmes" Le Loup</t>
  </si>
  <si>
    <t xml:space="preserve">BOUZERON (TERR.)</t>
  </si>
  <si>
    <t xml:space="preserve">SAUMUR CHAMPIGNY - Anne Dexemple</t>
  </si>
  <si>
    <t xml:space="preserve">BGNE CHARDONNAY - "Cuvée Jean Sans Peur" (EXC.)</t>
  </si>
  <si>
    <t xml:space="preserve">CHÉNAS - "Le Bucher" HENRI GARIOT</t>
  </si>
  <si>
    <t xml:space="preserve">SAINT VÉRAN (TERR.)</t>
  </si>
  <si>
    <t xml:space="preserve">MORGON - "Côte du Py" HENRI GARIOT</t>
  </si>
  <si>
    <t xml:space="preserve">VIRÉ CLESSÉ (TERR.)</t>
  </si>
  <si>
    <t xml:space="preserve">HÉRITAGE CAVARE</t>
  </si>
  <si>
    <t xml:space="preserve">MONTAGNY (TRAD.)</t>
  </si>
  <si>
    <t xml:space="preserve">MUSCAT À PETITS GRAINS (VdF)</t>
  </si>
  <si>
    <t xml:space="preserve">BOURGOGNE HAUTES CÔTES DE BEAUNE (TRAD.)</t>
  </si>
  <si>
    <t xml:space="preserve">2013-17</t>
  </si>
  <si>
    <t xml:space="preserve">CÔTES DU RHÔNE - Blanc VIOGNIER</t>
  </si>
  <si>
    <t xml:space="preserve">BGNE HAUTES CÔTES DE NUITS (EXC.)</t>
  </si>
  <si>
    <t xml:space="preserve">2015-16</t>
  </si>
  <si>
    <t xml:space="preserve">LAUDUN - Côtes du Rhône Villages</t>
  </si>
  <si>
    <t xml:space="preserve">RULLY (TERR.)</t>
  </si>
  <si>
    <t xml:space="preserve">VENTOUX</t>
  </si>
  <si>
    <t xml:space="preserve">MONTAGNY - "Les Damoiselles" (EXC.)</t>
  </si>
  <si>
    <t xml:space="preserve">CHUSCLAN - Côtes du Rhône Villages</t>
  </si>
  <si>
    <t xml:space="preserve">MERCUREY (TRAD.)</t>
  </si>
  <si>
    <t xml:space="preserve">SECUNDUS (VdF)</t>
  </si>
  <si>
    <t xml:space="preserve">MARANGES (EXC.)</t>
  </si>
  <si>
    <t xml:space="preserve">TERTIO - SYRAH</t>
  </si>
  <si>
    <t xml:space="preserve">SAINT ROMAIN (EXC.)</t>
  </si>
  <si>
    <t xml:space="preserve">BEAUMES DE VENISE</t>
  </si>
  <si>
    <t xml:space="preserve">GAMAY (VdF) Rouge</t>
  </si>
  <si>
    <t xml:space="preserve">CHATEAUNEUF DU PAPE</t>
  </si>
  <si>
    <t xml:space="preserve">GAMAY (VdF) Rosé</t>
  </si>
  <si>
    <t xml:space="preserve">CÔTE RÔTIE PRIMUS (coffret bois 3 bouteilles)</t>
  </si>
  <si>
    <t xml:space="preserve">GAMAY (VdF) Blanc</t>
  </si>
  <si>
    <t xml:space="preserve">CONDRIEU PRIMUS (coffret bois 3 bouteilles)</t>
  </si>
  <si>
    <t xml:space="preserve">HAUTS LIEUX PINOT NOIR (VdF)</t>
  </si>
  <si>
    <t xml:space="preserve">VILLA D'ERG</t>
  </si>
  <si>
    <t xml:space="preserve">PINOT NOIR (TRAD.) (VdF)</t>
  </si>
  <si>
    <t xml:space="preserve">GRAIN DE FOLIE - Vin d'Espagne</t>
  </si>
  <si>
    <t xml:space="preserve">BROUILLY (TRAD.)</t>
  </si>
  <si>
    <t xml:space="preserve">2012-16</t>
  </si>
  <si>
    <t xml:space="preserve">SYRAH - "Rencontre Sauvage" (VdF)</t>
  </si>
  <si>
    <t xml:space="preserve">RÉGNIÉ (TERR.)</t>
  </si>
  <si>
    <t xml:space="preserve">LES DEUX OLIVIERS - rosé (VdF)</t>
  </si>
  <si>
    <t xml:space="preserve">MONTAGNE ST ÉMILION - Château de Puimarmon</t>
  </si>
  <si>
    <t xml:space="preserve">LUSSAC ST ÉMILION - CASTEL ALBION BIO</t>
  </si>
  <si>
    <t xml:space="preserve">CÔTES DU RHÔNE - "Vieilles Vignes"</t>
  </si>
  <si>
    <t xml:space="preserve">LUSSAC ST ÉMILION - La Chapelle Des Landes</t>
  </si>
  <si>
    <t xml:space="preserve">VIOGNIER - "Le Temps du grapillage"(VdF)</t>
  </si>
  <si>
    <t xml:space="preserve">LALANDE DE POMEROL - Chât. Les Vieux Ormes</t>
  </si>
  <si>
    <t xml:space="preserve">LUBERON</t>
  </si>
  <si>
    <t xml:space="preserve">ST GEORGES ST ÉMILION - Chât. Croix de Thomas</t>
  </si>
  <si>
    <t xml:space="preserve">SUZE LA ROUSSE - Côtes du Rhône Villages</t>
  </si>
  <si>
    <t xml:space="preserve">LALANDE DE POMEROL - Chât. La Rose Gachet</t>
  </si>
  <si>
    <t xml:space="preserve">VAISON LA ROMAINE - Côtes du Rhône Villages</t>
  </si>
  <si>
    <t xml:space="preserve">SAINT ÉMILION - Castel Albion</t>
  </si>
  <si>
    <t xml:space="preserve">LIRAC</t>
  </si>
  <si>
    <t xml:space="preserve">PUISSEGUIN ST ÉMILION - Chât. Bel Air</t>
  </si>
  <si>
    <t xml:space="preserve">ST ÉMILION GRAND CRU - Chât. La Rose Trimoulet</t>
  </si>
  <si>
    <t xml:space="preserve">2014-15</t>
  </si>
  <si>
    <t xml:space="preserve">ST ÉMILION GRAND CRU - Chât. Moulin Bellegrave</t>
  </si>
  <si>
    <t xml:space="preserve">VISAN - Côtes du Rhône Villages BIO "Clos des Mûres"</t>
  </si>
  <si>
    <t xml:space="preserve">POMEROL - Chât. Grangeneuve la Fleur des Ormes</t>
  </si>
  <si>
    <t xml:space="preserve">COSTIÈRES DE NÎMES</t>
  </si>
  <si>
    <t xml:space="preserve">RIVE GAUCHE : MÉDOC, GRAVES, SAUTERNAIS &amp; VIN DE FRANCE</t>
  </si>
  <si>
    <t xml:space="preserve">TAVEL BIO</t>
  </si>
  <si>
    <t xml:space="preserve">HT. MÉDOC - Chât. Croix Margautot Cuvée La Gravette</t>
  </si>
  <si>
    <t xml:space="preserve">LES DEUX OLIVIERS - rosé (VdF) SYRAH VIOGNIER</t>
  </si>
  <si>
    <t xml:space="preserve">SAINTE CROIX DU MONT - Chât. Lépine</t>
  </si>
  <si>
    <t xml:space="preserve">VACQUEYRAS</t>
  </si>
  <si>
    <t xml:space="preserve">HAUT MÉDOC - Castel Albion</t>
  </si>
  <si>
    <t xml:space="preserve">2013-15</t>
  </si>
  <si>
    <t xml:space="preserve">VACQUEYRAS BIO</t>
  </si>
  <si>
    <t xml:space="preserve">GRAVES Rouge - Chât. Courbon</t>
  </si>
  <si>
    <t xml:space="preserve">GIGONDAS</t>
  </si>
  <si>
    <t xml:space="preserve">MÉDOC La Rose Mazail</t>
  </si>
  <si>
    <t xml:space="preserve">CAVE DE TAIN</t>
  </si>
  <si>
    <t xml:space="preserve">HT. MÉDOC - "Cuvée des Soeurs" - Chât. La Dame Blanche</t>
  </si>
  <si>
    <t xml:space="preserve">SAINT JOSEPH - "Empreinte du Rhône"</t>
  </si>
  <si>
    <t xml:space="preserve">BORDEAUX - Roc De Sansac</t>
  </si>
  <si>
    <t xml:space="preserve">COFFRETS</t>
  </si>
  <si>
    <t xml:space="preserve">LISTRAC MÉDOC - Chât. Pontet Salanon</t>
  </si>
  <si>
    <t xml:space="preserve">COFFRET AMATEUR (10 bières)</t>
  </si>
  <si>
    <t xml:space="preserve">MÉDOC CRU BOURGEOIS - Chât. Mazails</t>
  </si>
  <si>
    <t xml:space="preserve">COFFRET EXPERT (10 bières)</t>
  </si>
  <si>
    <t xml:space="preserve">HAUT MÉDOC CRU BOURGEOIS - Chât. Taillan "Cru Bourgeois"</t>
  </si>
  <si>
    <t xml:space="preserve">BIB</t>
  </si>
  <si>
    <t xml:space="preserve">ST ESTÈPHE - Baron d'Estours du Chât. Tour St-For</t>
  </si>
  <si>
    <t xml:space="preserve">BIB 10 L GRAMON Blanc (Vin d'Espagne) à l'unité</t>
  </si>
  <si>
    <t xml:space="preserve">ST ESTÈPHE - Chât. Bel Air Ortet</t>
  </si>
  <si>
    <t xml:space="preserve">BIB 10 L GRAMON Rosé (Vin d'Espagne) à l'unité</t>
  </si>
  <si>
    <t xml:space="preserve">LES HÉRITIERS A.D., VAL DE LOIR &amp; VINS DE FRANCE</t>
  </si>
  <si>
    <t xml:space="preserve">BIB 10 L GRAMON Rouge (Vin d'Espagne) à l'unité</t>
  </si>
  <si>
    <t xml:space="preserve">CABERNET Rosé (Vdf)</t>
  </si>
  <si>
    <t xml:space="preserve">ORATOIRE DES QUATRE VENTS</t>
  </si>
  <si>
    <t xml:space="preserve">SAUVIGNON- "Le Champs du Coq" (Vdf)</t>
  </si>
  <si>
    <t xml:space="preserve">LE MARIN (VdF)</t>
  </si>
  <si>
    <t xml:space="preserve">GROS PLANT PAYS NANTAIS " L'écailler"</t>
  </si>
  <si>
    <t xml:space="preserve">LANGUEDOC - "Le Levant"</t>
  </si>
  <si>
    <t xml:space="preserve">MUSCADET SEVRE ET MAINE SUR LIE- "La Grange"</t>
  </si>
  <si>
    <t xml:space="preserve">CÔTES DU ROUSSILLON VILLAGES - "Le Cers"</t>
  </si>
  <si>
    <t xml:space="preserve">SAUMUR PUY NOTRE DAME </t>
  </si>
  <si>
    <t xml:space="preserve">LANGUEDOC - CAISSE BOIS - "Le Cierzo"</t>
  </si>
  <si>
    <t xml:space="preserve">BOURGUEIL</t>
  </si>
  <si>
    <t xml:space="preserve">LA CLAPE - "L'Autan"</t>
  </si>
  <si>
    <t xml:space="preserve">COTEAUX DU LAYON </t>
  </si>
  <si>
    <t xml:space="preserve">SAINT SATURNIN LANGUEDOC - "Le Garbin"</t>
  </si>
  <si>
    <t xml:space="preserve">CHINON - " Domaine Gatillon"</t>
  </si>
  <si>
    <t xml:space="preserve">FITOU - "Le Sirocco"</t>
  </si>
  <si>
    <t xml:space="preserve">VOUVRAY - Les Héritiers A.D.</t>
  </si>
  <si>
    <t xml:space="preserve">TERRASSES DU LARZAC - "Le Libeccio"</t>
  </si>
  <si>
    <t xml:space="preserve">SAINT NICOLAS DE BOURGUEIL</t>
  </si>
  <si>
    <t xml:space="preserve">PIC SAINT LOUP - LANGUEDOC - "La Tramontane"</t>
  </si>
  <si>
    <t xml:space="preserve">SAUMUR CHAMPIGNY</t>
  </si>
  <si>
    <t xml:space="preserve">DOMAINE DE PEYREVENT</t>
  </si>
  <si>
    <t xml:space="preserve">MENETOU SALON - Les Héritiers A.D.</t>
  </si>
  <si>
    <t xml:space="preserve">2015-18</t>
  </si>
  <si>
    <t xml:space="preserve">CORBIÈRES - "Cuvée St Michel" - Peyrevent - Caisse Bois</t>
  </si>
  <si>
    <t xml:space="preserve">DOMAINE DE LA GUILLAUMERIE</t>
  </si>
  <si>
    <t xml:space="preserve">LES JAMELLES</t>
  </si>
  <si>
    <t xml:space="preserve">ANJOU - Blanc</t>
  </si>
  <si>
    <t xml:space="preserve">MOURVÈDRE - Vin Pays d'Oc</t>
  </si>
  <si>
    <t xml:space="preserve">CÔTEAUX DU LAYON</t>
  </si>
  <si>
    <t xml:space="preserve">VIOGNIER - Vin Pays d'Oc</t>
  </si>
  <si>
    <t xml:space="preserve">ANJOU VILLAGES - Rouge</t>
  </si>
  <si>
    <t xml:space="preserve">GRENACHE - Vin Pays d'Oc</t>
  </si>
  <si>
    <t xml:space="preserve">MICHEL KURTZ &amp; STEPHAN MULHER (VINS D'ALLEMAGNE)</t>
  </si>
  <si>
    <t xml:space="preserve">SELEC. SPEC. (Chardonnay-Viognier) Vin Pays d'Oc</t>
  </si>
  <si>
    <t xml:space="preserve">MUSCAT - Michel Kurtz (VdF)</t>
  </si>
  <si>
    <t xml:space="preserve">SELEC. SPEC. (Grenache-Syrah-Mourvèdre) Vin Pays d'Oc</t>
  </si>
  <si>
    <t xml:space="preserve">PINOT NOIR - Michel Kurtz (VdF)</t>
  </si>
  <si>
    <t xml:space="preserve">PAVILLON LA CROIX MONSOGNAC</t>
  </si>
  <si>
    <t xml:space="preserve">RIESLING - "Cuvée Anne"</t>
  </si>
  <si>
    <t xml:space="preserve">SAUVIGNON (VdF)</t>
  </si>
  <si>
    <t xml:space="preserve">PINOT GRIS - "Cuvée Caroline"</t>
  </si>
  <si>
    <t xml:space="preserve">MALBEC - Rouge (VdF)</t>
  </si>
  <si>
    <t xml:space="preserve">GEWURZTRAMINER - "Cuvée Isabelle"</t>
  </si>
  <si>
    <t xml:space="preserve">MALBEC - Rosé (VdF)</t>
  </si>
  <si>
    <t xml:space="preserve">PINOT GRIS Grand Cru - "Osterberg"</t>
  </si>
  <si>
    <t xml:space="preserve">SUD OUEST - MARQUIS AIMÉ DE COLIGNAC &amp; VINS DE FRANCE</t>
  </si>
  <si>
    <t xml:space="preserve">GEWURZTRAMINER Grand Cru -"Osterberg"</t>
  </si>
  <si>
    <t xml:space="preserve">COLOMBINE DE COLIGNAC (VdF)</t>
  </si>
  <si>
    <t xml:space="preserve">RIESLING GRAND CRU - "Sommerberg"</t>
  </si>
  <si>
    <t xml:space="preserve">GONZAGUE DE COLIGNAC (VdF)</t>
  </si>
  <si>
    <t xml:space="preserve">GEWURZTRAMINER BIO Vend. Tardives (Btlle 50cl)</t>
  </si>
  <si>
    <t xml:space="preserve">BERGERAC Rosé - Chevalier Grand Claud</t>
  </si>
  <si>
    <t xml:space="preserve">SYLVANER - (Vin d'Allemagne)</t>
  </si>
  <si>
    <t xml:space="preserve">SECRETS DE COLIGNAC (VdF)</t>
  </si>
  <si>
    <t xml:space="preserve">RIESLING - (Vin d'Allemagne)</t>
  </si>
  <si>
    <t xml:space="preserve">CAHORS - Marquis Aimé de Colignac</t>
  </si>
  <si>
    <t xml:space="preserve">GEWURZTRAMINER - (Vin d'Allemagne)</t>
  </si>
  <si>
    <t xml:space="preserve">BERGERAC - Brennus</t>
  </si>
  <si>
    <t xml:space="preserve">CHAMPAGNES &amp; REINE DES LYS</t>
  </si>
  <si>
    <t xml:space="preserve">PACHERENC DU VIC BILH - Marquis de Colignac</t>
  </si>
  <si>
    <t xml:space="preserve">CHAMPAGNE Brut - Pierre de Bry</t>
  </si>
  <si>
    <t xml:space="preserve">BERGERAC - Château Mondésir (Caisse Bois)</t>
  </si>
  <si>
    <t xml:space="preserve">CHAMPAGNE Brut - Charles Collin</t>
  </si>
  <si>
    <t xml:space="preserve">MONBAZILLAC - Domaine de la Guillonnie</t>
  </si>
  <si>
    <t xml:space="preserve">CHAMPAGNE Rosé - Charles Collin</t>
  </si>
  <si>
    <t xml:space="preserve">RIVE DROITE : LIBOURNAIS, SAINT-ÉMILIION, ENTRE DEUX MERS, BLAYAIS &amp; VINS DE FRANCE</t>
  </si>
  <si>
    <t xml:space="preserve">CHAMPAGNE - "Cuvée Charles" Blanc de Blancs (À la bout. De 75cl)</t>
  </si>
  <si>
    <t xml:space="preserve">COTES DE BOURG -Château Haut Barateau</t>
  </si>
  <si>
    <t xml:space="preserve">REINE DES LYS - Rosé</t>
  </si>
  <si>
    <t xml:space="preserve">CASTILLON COTES DE BORDEAUX-Château Haut Peyroutet</t>
  </si>
  <si>
    <t xml:space="preserve">REINE DES LYS Blanc</t>
  </si>
  <si>
    <t xml:space="preserve">BORDEAUX MOELLEUX-Grand Théatre </t>
  </si>
  <si>
    <t xml:space="preserve">BORDEAUX GRAND THEATRE (sauvignon)</t>
  </si>
  <si>
    <t xml:space="preserve">BORDEAUX Château Les Vergnes</t>
  </si>
  <si>
    <t xml:space="preserve">Pour plus d’informations, consultez nos CGV sur notre site.</t>
  </si>
  <si>
    <t xml:space="preserve">REGROUPEUR ET LIVRAISON</t>
  </si>
  <si>
    <t xml:space="preserve">FRONSAC-La Fontaine du Château Tasta </t>
  </si>
  <si>
    <t xml:space="preserve">Offre valable en France métropolitaine.</t>
  </si>
  <si>
    <t xml:space="preserve">N° et NOM CLIENT :</t>
  </si>
  <si>
    <t xml:space="preserve">CANON FRONSAC-Château Vray Canon Boyer</t>
  </si>
  <si>
    <t xml:space="preserve">FRANCS COTES DE BORDEAUX</t>
  </si>
  <si>
    <t xml:space="preserve">INFO COMPL. :</t>
  </si>
  <si>
    <t xml:space="preserve">BEL AIR N°2 (Vdf)</t>
  </si>
  <si>
    <r>
      <rPr>
        <b val="true"/>
        <sz val="9"/>
        <color rgb="FF000000"/>
        <rFont val="Calibri"/>
        <family val="2"/>
        <charset val="1"/>
      </rPr>
      <t xml:space="preserve">Domaines &amp; Villages</t>
    </r>
    <r>
      <rPr>
        <sz val="9"/>
        <color rgb="FF000000"/>
        <rFont val="Calibri"/>
        <family val="2"/>
        <charset val="1"/>
      </rPr>
      <t xml:space="preserve"> - 4 route de Dijon - BP 80094 - 21703 NUITS SAINT GEORGES  Cedex</t>
    </r>
  </si>
  <si>
    <t xml:space="preserve">VOS INFORMATIONS</t>
  </si>
  <si>
    <t xml:space="preserve">ENTRE DEUX MERS - "Cuvée Clémence"</t>
  </si>
  <si>
    <t xml:space="preserve">Tél: 03 80 30 20 20</t>
  </si>
  <si>
    <t xml:space="preserve">NOM :</t>
  </si>
  <si>
    <t xml:space="preserve">LOUPIAC - Château Cornélien</t>
  </si>
  <si>
    <t xml:space="preserve">Ouvert du lundi au vendredi de 8h30 à 12h et de 14h à 17h30</t>
  </si>
  <si>
    <t xml:space="preserve">TEL (PORTABLE) :</t>
  </si>
  <si>
    <t xml:space="preserve">PUISSEGUIN SAINT-EMILION-Pavillon La Croix Monsognac</t>
  </si>
  <si>
    <t xml:space="preserve">www.domaines-villages.com</t>
  </si>
  <si>
    <t xml:space="preserve">ADRESSE MAIL 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</si>
</sst>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\ %"/>
    <numFmt numFmtId="166" formatCode="#,##0.00&quot; €&quot;"/>
    <numFmt numFmtId="167" formatCode="_-* #,##0.00&quot; €&quot;_-;\-* #,##0.00&quot; €&quot;_-;_-* \-??&quot; €&quot;_-;_-@_-"/>
    <numFmt numFmtId="168" formatCode="0"/>
    <numFmt numFmtId="169" formatCode="0.00&quot; €&quot;"/>
    <numFmt numFmtId="170" formatCode="#,##0.00&quot; €&quot;;[RED]\-#,##0.00&quot; €&quot;"/>
    <numFmt numFmtId="171" formatCode="@"/>
  </numFmts>
  <fonts count="3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20"/>
      <color rgb="FF000000"/>
      <name val="Berlin Sans FB Demi"/>
      <family val="2"/>
      <charset val="1"/>
    </font>
    <font>
      <b val="true"/>
      <sz val="16"/>
      <color rgb="FFFFFFFF"/>
      <name val="Raleway"/>
      <family val="2"/>
      <charset val="1"/>
    </font>
    <font>
      <b val="true"/>
      <sz val="26"/>
      <color rgb="FFFFFFFF"/>
      <name val="Raleway"/>
      <family val="2"/>
      <charset val="1"/>
    </font>
    <font>
      <sz val="11"/>
      <color rgb="FFFFFFFF"/>
      <name val="Raleway"/>
      <family val="2"/>
      <charset val="1"/>
    </font>
    <font>
      <sz val="20"/>
      <color rgb="FFFFFFFF"/>
      <name val="Raleway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7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0"/>
      <color rgb="FF1B1C20"/>
      <name val="Calibri"/>
      <family val="2"/>
      <charset val="1"/>
    </font>
    <font>
      <b val="true"/>
      <sz val="10"/>
      <color rgb="FF1B1C20"/>
      <name val="Calibri"/>
      <family val="2"/>
      <charset val="1"/>
    </font>
    <font>
      <sz val="8"/>
      <color rgb="FF1B1C2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Calibri"/>
      <family val="2"/>
      <charset val="1"/>
    </font>
    <font>
      <sz val="10.5"/>
      <name val="Calibri"/>
      <family val="2"/>
      <charset val="1"/>
    </font>
    <font>
      <sz val="10.5"/>
      <color rgb="FF1B1C20"/>
      <name val="Calibri"/>
      <family val="2"/>
      <charset val="1"/>
    </font>
    <font>
      <sz val="10.5"/>
      <color rgb="FF000000"/>
      <name val="Calibri"/>
      <family val="2"/>
      <charset val="1"/>
    </font>
    <font>
      <sz val="8"/>
      <name val="Calibri"/>
      <family val="2"/>
      <charset val="1"/>
    </font>
    <font>
      <b val="true"/>
      <vertAlign val="superscript"/>
      <sz val="10"/>
      <color rgb="FF1B1C20"/>
      <name val="Calibri"/>
      <family val="2"/>
      <charset val="1"/>
    </font>
    <font>
      <sz val="8"/>
      <color rgb="FF000000"/>
      <name val="Calibri"/>
      <family val="2"/>
      <charset val="1"/>
    </font>
    <font>
      <sz val="5.5"/>
      <name val="Myriad Pro SemiCond"/>
      <family val="2"/>
      <charset val="1"/>
    </font>
    <font>
      <sz val="5.5"/>
      <color rgb="FF1B1C20"/>
      <name val="Myriad Pro SemiCond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FFFFFF"/>
      <name val="Calibri"/>
      <family val="2"/>
      <charset val="1"/>
    </font>
    <font>
      <b val="true"/>
      <sz val="9"/>
      <name val="Calibri"/>
      <family val="2"/>
      <charset val="1"/>
    </font>
    <font>
      <b val="true"/>
      <sz val="10"/>
      <color rgb="FFFFFFFF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222A35"/>
        <bgColor rgb="FF1B1C20"/>
      </patternFill>
    </fill>
    <fill>
      <patternFill patternType="solid">
        <fgColor rgb="FFD9D9D9"/>
        <bgColor rgb="FFE2D6E5"/>
      </patternFill>
    </fill>
    <fill>
      <patternFill patternType="solid">
        <fgColor rgb="FFFFFFFF"/>
        <bgColor rgb="FFEAEBF6"/>
      </patternFill>
    </fill>
    <fill>
      <patternFill patternType="solid">
        <fgColor rgb="FF595959"/>
        <bgColor rgb="FF3B3838"/>
      </patternFill>
    </fill>
    <fill>
      <patternFill patternType="solid">
        <fgColor rgb="FFDEEBF7"/>
        <bgColor rgb="FFEAEBF6"/>
      </patternFill>
    </fill>
    <fill>
      <patternFill patternType="solid">
        <fgColor rgb="FFC6CBE6"/>
        <bgColor rgb="FFCFBAD2"/>
      </patternFill>
    </fill>
    <fill>
      <patternFill patternType="solid">
        <fgColor rgb="FFDEE1F1"/>
        <bgColor rgb="FFDEEBF7"/>
      </patternFill>
    </fill>
    <fill>
      <patternFill patternType="solid">
        <fgColor rgb="FFEAEBF6"/>
        <bgColor rgb="FFECE4EE"/>
      </patternFill>
    </fill>
    <fill>
      <patternFill patternType="solid">
        <fgColor rgb="FFECE4EE"/>
        <bgColor rgb="FFEAEBF6"/>
      </patternFill>
    </fill>
    <fill>
      <patternFill patternType="solid">
        <fgColor rgb="FFE2D6E5"/>
        <bgColor rgb="FFD9D9D9"/>
      </patternFill>
    </fill>
    <fill>
      <patternFill patternType="solid">
        <fgColor rgb="FFCFBAD2"/>
        <bgColor rgb="FFC6CBE6"/>
      </patternFill>
    </fill>
    <fill>
      <patternFill patternType="solid">
        <fgColor rgb="FF3B3838"/>
        <bgColor rgb="FF222A35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2" fillId="4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6" fontId="13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4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5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4" fillId="5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6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6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6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7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7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6" fillId="7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9" fontId="17" fillId="7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19" fillId="7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7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8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2" fillId="9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9" fontId="22" fillId="8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22" fillId="8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13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7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6" fontId="13" fillId="7" borderId="1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4" fillId="7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6" fillId="5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9" fontId="17" fillId="5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19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5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22" fillId="1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22" fillId="10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21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9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3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5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0" fillId="5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7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0" fillId="7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5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6" fontId="13" fillId="5" borderId="1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5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4" fillId="5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7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4" fillId="7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7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1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1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5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7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7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4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6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5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7" fontId="17" fillId="5" borderId="6" xfId="17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4" fontId="19" fillId="5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7" fillId="7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7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7" fontId="17" fillId="7" borderId="1" xfId="17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4" fontId="19" fillId="7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7" fillId="5" borderId="1" xfId="17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4" fontId="14" fillId="5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3" fillId="5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7" fillId="7" borderId="3" xfId="17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4" fontId="13" fillId="7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9" fontId="17" fillId="5" borderId="6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12" fillId="4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17" fillId="7" borderId="3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6" borderId="5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6" fillId="5" borderId="1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20" fillId="5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6" fillId="5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8" fillId="5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16" fillId="5" borderId="1" xfId="0" applyFont="true" applyBorder="true" applyAlignment="true" applyProtection="true">
      <alignment horizontal="right" vertical="center" textRotation="0" wrapText="false" indent="0" shrinkToFit="true"/>
      <protection locked="true" hidden="true"/>
    </xf>
    <xf numFmtId="169" fontId="17" fillId="5" borderId="6" xfId="0" applyFont="true" applyBorder="true" applyAlignment="true" applyProtection="true">
      <alignment horizontal="right" vertical="center" textRotation="0" wrapText="false" indent="0" shrinkToFit="true"/>
      <protection locked="true" hidden="true"/>
    </xf>
    <xf numFmtId="164" fontId="17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6" fillId="7" borderId="1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20" fillId="7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6" fillId="7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8" fillId="7" borderId="1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9" fontId="16" fillId="7" borderId="1" xfId="0" applyFont="true" applyBorder="true" applyAlignment="true" applyProtection="true">
      <alignment horizontal="right" vertical="center" textRotation="0" wrapText="false" indent="0" shrinkToFit="true"/>
      <protection locked="true" hidden="true"/>
    </xf>
    <xf numFmtId="169" fontId="17" fillId="7" borderId="1" xfId="0" applyFont="true" applyBorder="true" applyAlignment="true" applyProtection="true">
      <alignment horizontal="right" vertical="center" textRotation="0" wrapText="false" indent="0" shrinkToFit="true"/>
      <protection locked="true" hidden="true"/>
    </xf>
    <xf numFmtId="164" fontId="20" fillId="7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7" fillId="5" borderId="1" xfId="0" applyFont="true" applyBorder="true" applyAlignment="true" applyProtection="true">
      <alignment horizontal="right" vertical="center" textRotation="0" wrapText="false" indent="0" shrinkToFit="true"/>
      <protection locked="true" hidden="true"/>
    </xf>
    <xf numFmtId="164" fontId="20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7" fillId="7" borderId="3" xfId="0" applyFont="true" applyBorder="true" applyAlignment="true" applyProtection="true">
      <alignment horizontal="right" vertical="center" textRotation="0" wrapText="false" indent="0" shrinkToFit="true"/>
      <protection locked="true" hidden="true"/>
    </xf>
    <xf numFmtId="164" fontId="14" fillId="7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6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3" fillId="7" borderId="1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4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6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3" fillId="5" borderId="1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7" fillId="5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7" fillId="7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8" fontId="18" fillId="5" borderId="1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20" fillId="5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8" fillId="7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13" fillId="5" borderId="1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7" fontId="17" fillId="5" borderId="3" xfId="17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7" fontId="13" fillId="7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3" fillId="7" borderId="6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3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4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13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28" fillId="11" borderId="0" xfId="0" applyFont="true" applyBorder="fals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11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1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28" fillId="13" borderId="0" xfId="0" applyFont="true" applyBorder="false" applyAlignment="true" applyProtection="false">
      <alignment horizontal="general" vertical="top" textRotation="0" wrapText="false" indent="0" shrinkToFit="true"/>
      <protection locked="true" hidden="false"/>
    </xf>
    <xf numFmtId="164" fontId="0" fillId="12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13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8" fontId="16" fillId="5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8" fontId="18" fillId="5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9" fontId="17" fillId="5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9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9" fillId="5" borderId="1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7" fontId="20" fillId="5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5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1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7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7" fillId="7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8" fillId="7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9" fontId="17" fillId="7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9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7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4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9" fillId="7" borderId="1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7" fontId="20" fillId="7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7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1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7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0" fillId="5" borderId="1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24" fillId="5" borderId="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9" fillId="5" borderId="1" xfId="17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9" fillId="5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8" fontId="19" fillId="7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9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7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9" fontId="19" fillId="7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9" fontId="20" fillId="7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4" fillId="7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9" fillId="5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5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9" fontId="19" fillId="5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9" fontId="20" fillId="5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20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4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6" borderId="1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6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6" borderId="1" xfId="0" applyFont="false" applyBorder="true" applyAlignment="true" applyProtection="true">
      <alignment horizontal="left" vertical="center" textRotation="0" wrapText="false" indent="0" shrinkToFit="false"/>
      <protection locked="true" hidden="true"/>
    </xf>
    <xf numFmtId="167" fontId="0" fillId="6" borderId="1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0" fillId="6" borderId="1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6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6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3" fillId="7" borderId="1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7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7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19" fillId="7" borderId="1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3" fillId="5" borderId="1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9" fillId="5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19" fillId="5" borderId="1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13" fillId="7" borderId="1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13" fillId="0" borderId="1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1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9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5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3" fillId="7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8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3" fillId="5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7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13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5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13" fillId="5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5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7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13" fillId="7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9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9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9" fillId="7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0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3" fillId="0" borderId="1" xfId="17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4" fillId="0" borderId="1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1" fontId="13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4" fillId="7" borderId="1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14" borderId="7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14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4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14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14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30" fillId="2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5" fillId="6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9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4" fillId="0" borderId="1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4" fillId="0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4" borderId="2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4" fillId="4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14" fillId="4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14" fillId="4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5" fillId="6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31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4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2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28" fillId="11" borderId="0" xfId="0" applyFont="true" applyBorder="false" applyAlignment="true" applyProtection="false">
      <alignment horizontal="center" vertical="top" textRotation="0" wrapText="false" indent="0" shrinkToFit="true"/>
      <protection locked="true" hidden="false"/>
    </xf>
    <xf numFmtId="169" fontId="28" fillId="13" borderId="0" xfId="0" applyFont="true" applyBorder="false" applyAlignment="true" applyProtection="false">
      <alignment horizontal="center" vertical="top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FBAD2"/>
      <rgbColor rgb="FF808080"/>
      <rgbColor rgb="FF9999FF"/>
      <rgbColor rgb="FF993366"/>
      <rgbColor rgb="FFECE4EE"/>
      <rgbColor rgb="FFDEEBF7"/>
      <rgbColor rgb="FF660066"/>
      <rgbColor rgb="FFFF8080"/>
      <rgbColor rgb="FF0066CC"/>
      <rgbColor rgb="FFC6CB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BF6"/>
      <rgbColor rgb="FFDEE1F1"/>
      <rgbColor rgb="FFFFFF99"/>
      <rgbColor rgb="FFD9D9D9"/>
      <rgbColor rgb="FFFF99CC"/>
      <rgbColor rgb="FFCC99FF"/>
      <rgbColor rgb="FFE2D6E5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00B050"/>
      <rgbColor rgb="FF1B1C20"/>
      <rgbColor rgb="FF222A35"/>
      <rgbColor rgb="FF993300"/>
      <rgbColor rgb="FF993366"/>
      <rgbColor rgb="FF333399"/>
      <rgbColor rgb="FF3B383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487800</xdr:colOff>
      <xdr:row>0</xdr:row>
      <xdr:rowOff>114480</xdr:rowOff>
    </xdr:from>
    <xdr:to>
      <xdr:col>18</xdr:col>
      <xdr:colOff>539280</xdr:colOff>
      <xdr:row>2</xdr:row>
      <xdr:rowOff>205560</xdr:rowOff>
    </xdr:to>
    <xdr:pic>
      <xdr:nvPicPr>
        <xdr:cNvPr id="0" name="Image 3" descr=""/>
        <xdr:cNvPicPr/>
      </xdr:nvPicPr>
      <xdr:blipFill>
        <a:blip r:embed="rId1"/>
        <a:srcRect l="36620" t="37998" r="25761" b="36537"/>
        <a:stretch/>
      </xdr:blipFill>
      <xdr:spPr>
        <a:xfrm>
          <a:off x="14731200" y="114480"/>
          <a:ext cx="2944080" cy="540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172"/>
  <sheetViews>
    <sheetView showFormulas="false" showGridLines="true" showRowColHeaders="true" showZeros="true" rightToLeft="false" tabSelected="true" showOutlineSymbols="true" defaultGridColor="true" view="pageBreakPreview" topLeftCell="A55" colorId="64" zoomScale="90" zoomScaleNormal="85" zoomScalePageLayoutView="90" workbookViewId="0">
      <selection pane="topLeft" activeCell="L71" activeCellId="0" sqref="L71"/>
    </sheetView>
  </sheetViews>
  <sheetFormatPr defaultRowHeight="14.4" zeroHeight="false" outlineLevelRow="0" outlineLevelCol="0"/>
  <cols>
    <col collapsed="false" customWidth="true" hidden="false" outlineLevel="0" max="1" min="1" style="1" width="4.66"/>
    <col collapsed="false" customWidth="true" hidden="false" outlineLevel="0" max="2" min="2" style="1" width="61.99"/>
    <col collapsed="false" customWidth="true" hidden="false" outlineLevel="0" max="3" min="3" style="1" width="7.67"/>
    <col collapsed="false" customWidth="true" hidden="false" outlineLevel="0" max="4" min="4" style="1" width="7.34"/>
    <col collapsed="false" customWidth="true" hidden="false" outlineLevel="0" max="5" min="5" style="1" width="8.67"/>
    <col collapsed="false" customWidth="true" hidden="false" outlineLevel="0" max="6" min="6" style="1" width="6.66"/>
    <col collapsed="false" customWidth="true" hidden="false" outlineLevel="0" max="8" min="7" style="1" width="8.67"/>
    <col collapsed="false" customWidth="true" hidden="false" outlineLevel="0" max="9" min="9" style="1" width="11.66"/>
    <col collapsed="false" customWidth="true" hidden="false" outlineLevel="0" max="10" min="10" style="1" width="2.89"/>
    <col collapsed="false" customWidth="true" hidden="false" outlineLevel="0" max="11" min="11" style="1" width="4.66"/>
    <col collapsed="false" customWidth="true" hidden="false" outlineLevel="0" max="12" min="12" style="1" width="60.66"/>
    <col collapsed="false" customWidth="true" hidden="false" outlineLevel="0" max="13" min="13" style="1" width="7.67"/>
    <col collapsed="false" customWidth="true" hidden="false" outlineLevel="0" max="14" min="14" style="1" width="7.34"/>
    <col collapsed="false" customWidth="true" hidden="false" outlineLevel="0" max="15" min="15" style="1" width="9.66"/>
    <col collapsed="false" customWidth="true" hidden="false" outlineLevel="0" max="16" min="16" style="1" width="6.66"/>
    <col collapsed="false" customWidth="true" hidden="false" outlineLevel="0" max="18" min="17" style="1" width="8.67"/>
    <col collapsed="false" customWidth="true" hidden="false" outlineLevel="0" max="19" min="19" style="1" width="11.66"/>
    <col collapsed="false" customWidth="true" hidden="false" outlineLevel="0" max="1025" min="20" style="1" width="11.56"/>
  </cols>
  <sheetData>
    <row r="1" customFormat="false" ht="10.2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customFormat="false" ht="25.2" hidden="false" customHeight="true" outlineLevel="0" collapsed="false">
      <c r="A2" s="2"/>
      <c r="B2" s="4" t="s">
        <v>0</v>
      </c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R2" s="3"/>
      <c r="S2" s="3"/>
    </row>
    <row r="3" customFormat="false" ht="25.2" hidden="false" customHeight="true" outlineLevel="0" collapsed="false">
      <c r="A3" s="2"/>
      <c r="B3" s="6"/>
      <c r="C3" s="7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3"/>
      <c r="O3" s="3"/>
      <c r="P3" s="3"/>
      <c r="Q3" s="3"/>
      <c r="R3" s="3"/>
      <c r="S3" s="3"/>
    </row>
    <row r="4" customFormat="false" ht="13.2" hidden="false" customHeight="true" outlineLevel="0" collapsed="false">
      <c r="A4" s="8"/>
      <c r="B4" s="8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8"/>
      <c r="Q4" s="8"/>
      <c r="R4" s="8"/>
      <c r="S4" s="8"/>
    </row>
    <row r="5" s="11" customFormat="true" ht="25.5" hidden="false" customHeight="true" outlineLevel="0" collapsed="false">
      <c r="A5" s="9"/>
      <c r="B5" s="9" t="s">
        <v>3</v>
      </c>
      <c r="C5" s="9" t="s">
        <v>4</v>
      </c>
      <c r="D5" s="9"/>
      <c r="E5" s="9"/>
      <c r="F5" s="9" t="s">
        <v>5</v>
      </c>
      <c r="G5" s="9"/>
      <c r="H5" s="10" t="s">
        <v>6</v>
      </c>
      <c r="I5" s="9" t="s">
        <v>7</v>
      </c>
      <c r="K5" s="9"/>
      <c r="L5" s="9" t="s">
        <v>8</v>
      </c>
      <c r="M5" s="12" t="s">
        <v>9</v>
      </c>
      <c r="N5" s="12" t="s">
        <v>10</v>
      </c>
      <c r="O5" s="13" t="s">
        <v>11</v>
      </c>
      <c r="P5" s="13" t="s">
        <v>12</v>
      </c>
      <c r="Q5" s="13"/>
      <c r="R5" s="14" t="s">
        <v>13</v>
      </c>
      <c r="S5" s="9" t="s">
        <v>7</v>
      </c>
    </row>
    <row r="6" s="21" customFormat="true" ht="13.5" hidden="false" customHeight="true" outlineLevel="0" collapsed="false">
      <c r="A6" s="15" t="n">
        <v>5</v>
      </c>
      <c r="B6" s="16" t="s">
        <v>14</v>
      </c>
      <c r="C6" s="17" t="n">
        <v>3.99</v>
      </c>
      <c r="D6" s="17"/>
      <c r="E6" s="17"/>
      <c r="F6" s="18" t="n">
        <v>47.88</v>
      </c>
      <c r="G6" s="18"/>
      <c r="H6" s="19"/>
      <c r="I6" s="20" t="n">
        <f aca="false">F6*1*H6</f>
        <v>0</v>
      </c>
      <c r="K6" s="22"/>
      <c r="L6" s="23" t="s">
        <v>15</v>
      </c>
      <c r="M6" s="22"/>
      <c r="N6" s="22"/>
      <c r="O6" s="22"/>
      <c r="P6" s="22"/>
      <c r="Q6" s="22"/>
      <c r="R6" s="24"/>
      <c r="S6" s="22"/>
    </row>
    <row r="7" s="21" customFormat="true" ht="13.5" hidden="false" customHeight="true" outlineLevel="0" collapsed="false">
      <c r="A7" s="15"/>
      <c r="B7" s="16" t="s">
        <v>16</v>
      </c>
      <c r="C7" s="17" t="n">
        <v>3.99</v>
      </c>
      <c r="D7" s="17"/>
      <c r="E7" s="17"/>
      <c r="F7" s="18"/>
      <c r="G7" s="18"/>
      <c r="H7" s="19"/>
      <c r="I7" s="20"/>
      <c r="K7" s="25" t="n">
        <v>31</v>
      </c>
      <c r="L7" s="26" t="s">
        <v>17</v>
      </c>
      <c r="M7" s="27" t="s">
        <v>18</v>
      </c>
      <c r="N7" s="28" t="n">
        <v>2016</v>
      </c>
      <c r="O7" s="29" t="n">
        <v>29.94</v>
      </c>
      <c r="P7" s="30" t="n">
        <v>4.99</v>
      </c>
      <c r="Q7" s="30"/>
      <c r="R7" s="31"/>
      <c r="S7" s="32" t="n">
        <f aca="false">P7*R7*6</f>
        <v>0</v>
      </c>
      <c r="T7" s="33"/>
      <c r="U7" s="34"/>
      <c r="V7" s="35"/>
      <c r="W7" s="35"/>
      <c r="X7" s="36"/>
    </row>
    <row r="8" s="21" customFormat="true" ht="13.5" hidden="false" customHeight="true" outlineLevel="0" collapsed="false">
      <c r="A8" s="37" t="n">
        <v>8</v>
      </c>
      <c r="B8" s="38" t="s">
        <v>19</v>
      </c>
      <c r="C8" s="39" t="n">
        <v>4.99</v>
      </c>
      <c r="D8" s="39"/>
      <c r="E8" s="39"/>
      <c r="F8" s="40" t="n">
        <v>59.88</v>
      </c>
      <c r="G8" s="40"/>
      <c r="H8" s="41"/>
      <c r="I8" s="40" t="n">
        <f aca="false">F8*1*H8</f>
        <v>0</v>
      </c>
      <c r="K8" s="42" t="n">
        <v>33</v>
      </c>
      <c r="L8" s="43" t="s">
        <v>20</v>
      </c>
      <c r="M8" s="44" t="s">
        <v>18</v>
      </c>
      <c r="N8" s="45" t="n">
        <v>2017</v>
      </c>
      <c r="O8" s="46" t="n">
        <v>29.94</v>
      </c>
      <c r="P8" s="47" t="n">
        <v>4.99</v>
      </c>
      <c r="Q8" s="47"/>
      <c r="R8" s="48"/>
      <c r="S8" s="49" t="n">
        <f aca="false">P8*R8*6</f>
        <v>0</v>
      </c>
      <c r="T8" s="50"/>
      <c r="U8" s="51"/>
      <c r="V8" s="52"/>
      <c r="W8" s="52"/>
      <c r="X8" s="53"/>
    </row>
    <row r="9" s="21" customFormat="true" ht="13.5" hidden="false" customHeight="true" outlineLevel="0" collapsed="false">
      <c r="A9" s="37"/>
      <c r="B9" s="38" t="s">
        <v>21</v>
      </c>
      <c r="C9" s="39" t="n">
        <v>4.99</v>
      </c>
      <c r="D9" s="39"/>
      <c r="E9" s="39"/>
      <c r="F9" s="40"/>
      <c r="G9" s="40"/>
      <c r="H9" s="41"/>
      <c r="I9" s="40"/>
      <c r="K9" s="25" t="n">
        <v>34</v>
      </c>
      <c r="L9" s="26" t="s">
        <v>22</v>
      </c>
      <c r="M9" s="27" t="s">
        <v>18</v>
      </c>
      <c r="N9" s="28" t="n">
        <v>2014</v>
      </c>
      <c r="O9" s="29" t="n">
        <v>35.94</v>
      </c>
      <c r="P9" s="30" t="n">
        <v>5.99</v>
      </c>
      <c r="Q9" s="30"/>
      <c r="R9" s="31"/>
      <c r="S9" s="32" t="n">
        <f aca="false">P9*R9*6</f>
        <v>0</v>
      </c>
      <c r="T9" s="54"/>
      <c r="U9" s="55"/>
      <c r="V9" s="35"/>
      <c r="W9" s="35"/>
      <c r="X9" s="36"/>
    </row>
    <row r="10" s="21" customFormat="true" ht="13.5" hidden="false" customHeight="true" outlineLevel="0" collapsed="false">
      <c r="A10" s="15" t="n">
        <v>32</v>
      </c>
      <c r="B10" s="16" t="s">
        <v>23</v>
      </c>
      <c r="C10" s="17" t="n">
        <v>5.99</v>
      </c>
      <c r="D10" s="17"/>
      <c r="E10" s="17"/>
      <c r="F10" s="18" t="n">
        <v>65.88</v>
      </c>
      <c r="G10" s="18"/>
      <c r="H10" s="19"/>
      <c r="I10" s="20" t="n">
        <f aca="false">F10*1*H10</f>
        <v>0</v>
      </c>
      <c r="K10" s="42" t="n">
        <v>35</v>
      </c>
      <c r="L10" s="43" t="s">
        <v>24</v>
      </c>
      <c r="M10" s="44" t="s">
        <v>25</v>
      </c>
      <c r="N10" s="45" t="n">
        <v>2018</v>
      </c>
      <c r="O10" s="46" t="n">
        <v>23.94</v>
      </c>
      <c r="P10" s="47" t="n">
        <v>3.99</v>
      </c>
      <c r="Q10" s="47"/>
      <c r="R10" s="48"/>
      <c r="S10" s="49" t="n">
        <f aca="false">P10*R10*6</f>
        <v>0</v>
      </c>
      <c r="T10" s="54"/>
      <c r="U10" s="55"/>
      <c r="V10" s="56"/>
      <c r="W10" s="56"/>
      <c r="X10" s="57"/>
    </row>
    <row r="11" s="21" customFormat="true" ht="13.5" hidden="false" customHeight="true" outlineLevel="0" collapsed="false">
      <c r="A11" s="15"/>
      <c r="B11" s="16" t="s">
        <v>26</v>
      </c>
      <c r="C11" s="17" t="n">
        <v>4.99</v>
      </c>
      <c r="D11" s="17"/>
      <c r="E11" s="17"/>
      <c r="F11" s="18"/>
      <c r="G11" s="18"/>
      <c r="H11" s="19"/>
      <c r="I11" s="20"/>
      <c r="K11" s="25" t="n">
        <v>36</v>
      </c>
      <c r="L11" s="26" t="s">
        <v>27</v>
      </c>
      <c r="M11" s="27" t="s">
        <v>18</v>
      </c>
      <c r="N11" s="28" t="n">
        <v>2014</v>
      </c>
      <c r="O11" s="29" t="n">
        <v>35.94</v>
      </c>
      <c r="P11" s="30" t="n">
        <v>5.99</v>
      </c>
      <c r="Q11" s="30"/>
      <c r="R11" s="31"/>
      <c r="S11" s="32" t="n">
        <f aca="false">P11*R11*6</f>
        <v>0</v>
      </c>
      <c r="T11" s="58"/>
      <c r="U11" s="59"/>
      <c r="V11" s="52"/>
      <c r="W11" s="52"/>
      <c r="X11" s="53"/>
    </row>
    <row r="12" s="21" customFormat="true" ht="13.5" hidden="false" customHeight="true" outlineLevel="0" collapsed="false">
      <c r="A12" s="37" t="n">
        <v>108</v>
      </c>
      <c r="B12" s="38" t="s">
        <v>28</v>
      </c>
      <c r="C12" s="39" t="n">
        <v>5.99</v>
      </c>
      <c r="D12" s="39"/>
      <c r="E12" s="39"/>
      <c r="F12" s="40" t="n">
        <v>65.88</v>
      </c>
      <c r="G12" s="40"/>
      <c r="H12" s="41"/>
      <c r="I12" s="40" t="n">
        <f aca="false">F12*1*H12</f>
        <v>0</v>
      </c>
      <c r="K12" s="42" t="n">
        <v>37</v>
      </c>
      <c r="L12" s="43" t="s">
        <v>29</v>
      </c>
      <c r="M12" s="60" t="s">
        <v>18</v>
      </c>
      <c r="N12" s="61" t="n">
        <v>2016</v>
      </c>
      <c r="O12" s="62" t="n">
        <v>35.94</v>
      </c>
      <c r="P12" s="63" t="n">
        <v>5.99</v>
      </c>
      <c r="Q12" s="63"/>
      <c r="R12" s="48"/>
      <c r="S12" s="64" t="n">
        <f aca="false">P12*6*R12</f>
        <v>0</v>
      </c>
      <c r="T12" s="58"/>
      <c r="U12" s="59"/>
      <c r="V12" s="56"/>
      <c r="W12" s="56"/>
      <c r="X12" s="57"/>
    </row>
    <row r="13" s="21" customFormat="true" ht="13.5" hidden="false" customHeight="true" outlineLevel="0" collapsed="false">
      <c r="A13" s="37"/>
      <c r="B13" s="38" t="s">
        <v>30</v>
      </c>
      <c r="C13" s="39" t="n">
        <v>4.99</v>
      </c>
      <c r="D13" s="39"/>
      <c r="E13" s="39"/>
      <c r="F13" s="40"/>
      <c r="G13" s="40"/>
      <c r="H13" s="41"/>
      <c r="I13" s="40"/>
      <c r="K13" s="25" t="n">
        <v>38</v>
      </c>
      <c r="L13" s="26" t="s">
        <v>31</v>
      </c>
      <c r="M13" s="65" t="s">
        <v>18</v>
      </c>
      <c r="N13" s="66" t="s">
        <v>32</v>
      </c>
      <c r="O13" s="67" t="n">
        <v>53.94</v>
      </c>
      <c r="P13" s="68" t="n">
        <v>8.99</v>
      </c>
      <c r="Q13" s="68"/>
      <c r="R13" s="31"/>
      <c r="S13" s="69" t="n">
        <f aca="false">P13*6*R13</f>
        <v>0</v>
      </c>
      <c r="T13" s="54"/>
      <c r="U13" s="70"/>
      <c r="V13" s="35"/>
      <c r="W13" s="35"/>
      <c r="X13" s="35"/>
    </row>
    <row r="14" s="21" customFormat="true" ht="13.5" hidden="false" customHeight="true" outlineLevel="0" collapsed="false">
      <c r="A14" s="15" t="n">
        <v>120</v>
      </c>
      <c r="B14" s="16" t="s">
        <v>33</v>
      </c>
      <c r="C14" s="17" t="n">
        <v>7.99</v>
      </c>
      <c r="D14" s="17"/>
      <c r="E14" s="17"/>
      <c r="F14" s="18" t="n">
        <v>80.94</v>
      </c>
      <c r="G14" s="18"/>
      <c r="H14" s="19"/>
      <c r="I14" s="20" t="n">
        <f aca="false">F14*1*H14</f>
        <v>0</v>
      </c>
      <c r="K14" s="42" t="n">
        <v>39</v>
      </c>
      <c r="L14" s="43" t="s">
        <v>34</v>
      </c>
      <c r="M14" s="60" t="s">
        <v>18</v>
      </c>
      <c r="N14" s="61" t="n">
        <v>2016</v>
      </c>
      <c r="O14" s="62" t="n">
        <v>41.94</v>
      </c>
      <c r="P14" s="63" t="n">
        <v>6.99</v>
      </c>
      <c r="Q14" s="63"/>
      <c r="R14" s="48"/>
      <c r="S14" s="64" t="n">
        <f aca="false">P14*6*R14</f>
        <v>0</v>
      </c>
      <c r="T14" s="54"/>
      <c r="U14" s="70"/>
      <c r="V14" s="35"/>
      <c r="W14" s="35"/>
      <c r="X14" s="35"/>
    </row>
    <row r="15" s="21" customFormat="true" ht="13.5" hidden="false" customHeight="true" outlineLevel="0" collapsed="false">
      <c r="A15" s="15"/>
      <c r="B15" s="16" t="s">
        <v>35</v>
      </c>
      <c r="C15" s="17" t="n">
        <v>5.5</v>
      </c>
      <c r="D15" s="17"/>
      <c r="E15" s="17"/>
      <c r="F15" s="18"/>
      <c r="G15" s="18"/>
      <c r="H15" s="19"/>
      <c r="I15" s="20"/>
      <c r="K15" s="25" t="n">
        <v>40</v>
      </c>
      <c r="L15" s="26" t="s">
        <v>36</v>
      </c>
      <c r="M15" s="65" t="s">
        <v>18</v>
      </c>
      <c r="N15" s="66" t="s">
        <v>37</v>
      </c>
      <c r="O15" s="67" t="n">
        <v>41.94</v>
      </c>
      <c r="P15" s="68" t="n">
        <v>6.99</v>
      </c>
      <c r="Q15" s="68"/>
      <c r="R15" s="31"/>
      <c r="S15" s="69" t="n">
        <f aca="false">P15*6*R15</f>
        <v>0</v>
      </c>
      <c r="T15" s="58"/>
      <c r="U15" s="59"/>
      <c r="V15" s="52"/>
      <c r="W15" s="52"/>
      <c r="X15" s="52"/>
    </row>
    <row r="16" s="21" customFormat="true" ht="13.5" hidden="false" customHeight="true" outlineLevel="0" collapsed="false">
      <c r="A16" s="37" t="n">
        <v>143</v>
      </c>
      <c r="B16" s="38" t="s">
        <v>38</v>
      </c>
      <c r="C16" s="39" t="n">
        <v>3.59</v>
      </c>
      <c r="D16" s="39"/>
      <c r="E16" s="39"/>
      <c r="F16" s="40" t="n">
        <v>43.08</v>
      </c>
      <c r="G16" s="40"/>
      <c r="H16" s="41"/>
      <c r="I16" s="40" t="n">
        <f aca="false">F16*1*H16</f>
        <v>0</v>
      </c>
      <c r="K16" s="42" t="n">
        <v>41</v>
      </c>
      <c r="L16" s="43" t="s">
        <v>39</v>
      </c>
      <c r="M16" s="60" t="s">
        <v>18</v>
      </c>
      <c r="N16" s="61" t="s">
        <v>32</v>
      </c>
      <c r="O16" s="62" t="n">
        <v>41.94</v>
      </c>
      <c r="P16" s="49" t="n">
        <v>6.99</v>
      </c>
      <c r="Q16" s="49"/>
      <c r="R16" s="48"/>
      <c r="S16" s="64" t="n">
        <f aca="false">P16*6*R16</f>
        <v>0</v>
      </c>
      <c r="T16" s="58"/>
      <c r="U16" s="59"/>
      <c r="V16" s="52"/>
      <c r="W16" s="52"/>
      <c r="X16" s="52"/>
    </row>
    <row r="17" s="21" customFormat="true" ht="13.5" hidden="false" customHeight="true" outlineLevel="0" collapsed="false">
      <c r="A17" s="37"/>
      <c r="B17" s="38" t="s">
        <v>40</v>
      </c>
      <c r="C17" s="39" t="n">
        <v>3.59</v>
      </c>
      <c r="D17" s="39"/>
      <c r="E17" s="39"/>
      <c r="F17" s="40"/>
      <c r="G17" s="40"/>
      <c r="H17" s="41"/>
      <c r="I17" s="40"/>
      <c r="K17" s="25" t="n">
        <v>42</v>
      </c>
      <c r="L17" s="26" t="s">
        <v>41</v>
      </c>
      <c r="M17" s="65" t="s">
        <v>18</v>
      </c>
      <c r="N17" s="66" t="s">
        <v>32</v>
      </c>
      <c r="O17" s="67" t="n">
        <v>41.94</v>
      </c>
      <c r="P17" s="32" t="n">
        <v>6.99</v>
      </c>
      <c r="Q17" s="32"/>
      <c r="R17" s="31"/>
      <c r="S17" s="69" t="n">
        <f aca="false">P17*6*R17</f>
        <v>0</v>
      </c>
      <c r="T17" s="54"/>
      <c r="U17" s="70"/>
      <c r="V17" s="35"/>
      <c r="W17" s="35"/>
      <c r="X17" s="35"/>
    </row>
    <row r="18" s="21" customFormat="true" ht="13.5" hidden="false" customHeight="true" outlineLevel="0" collapsed="false">
      <c r="A18" s="15" t="n">
        <v>184</v>
      </c>
      <c r="B18" s="16" t="s">
        <v>42</v>
      </c>
      <c r="C18" s="17" t="n">
        <v>3.99</v>
      </c>
      <c r="D18" s="17"/>
      <c r="E18" s="17"/>
      <c r="F18" s="18" t="n">
        <v>47.88</v>
      </c>
      <c r="G18" s="18"/>
      <c r="H18" s="19"/>
      <c r="I18" s="20" t="n">
        <f aca="false">F18*1*H18</f>
        <v>0</v>
      </c>
      <c r="K18" s="42" t="n">
        <v>43</v>
      </c>
      <c r="L18" s="43" t="s">
        <v>43</v>
      </c>
      <c r="M18" s="60" t="s">
        <v>18</v>
      </c>
      <c r="N18" s="61" t="s">
        <v>32</v>
      </c>
      <c r="O18" s="62" t="n">
        <v>41.94</v>
      </c>
      <c r="P18" s="49" t="n">
        <v>6.99</v>
      </c>
      <c r="Q18" s="49"/>
      <c r="R18" s="48"/>
      <c r="S18" s="64" t="n">
        <f aca="false">P18*6*R18</f>
        <v>0</v>
      </c>
      <c r="T18" s="54"/>
      <c r="U18" s="70"/>
      <c r="V18" s="35"/>
      <c r="W18" s="35"/>
      <c r="X18" s="35"/>
    </row>
    <row r="19" s="21" customFormat="true" ht="13.5" hidden="false" customHeight="true" outlineLevel="0" collapsed="false">
      <c r="A19" s="15"/>
      <c r="B19" s="16" t="s">
        <v>44</v>
      </c>
      <c r="C19" s="17" t="n">
        <v>3.99</v>
      </c>
      <c r="D19" s="17"/>
      <c r="E19" s="17"/>
      <c r="F19" s="18"/>
      <c r="G19" s="18"/>
      <c r="H19" s="19"/>
      <c r="I19" s="20"/>
      <c r="K19" s="25" t="n">
        <v>44</v>
      </c>
      <c r="L19" s="26" t="s">
        <v>45</v>
      </c>
      <c r="M19" s="65" t="s">
        <v>18</v>
      </c>
      <c r="N19" s="66" t="s">
        <v>32</v>
      </c>
      <c r="O19" s="67" t="n">
        <v>47.94</v>
      </c>
      <c r="P19" s="32" t="n">
        <v>7.99</v>
      </c>
      <c r="Q19" s="32"/>
      <c r="R19" s="31"/>
      <c r="S19" s="69" t="n">
        <f aca="false">P19*6*R19</f>
        <v>0</v>
      </c>
      <c r="T19" s="58"/>
      <c r="U19" s="59"/>
      <c r="V19" s="56"/>
      <c r="W19" s="56"/>
      <c r="X19" s="57"/>
    </row>
    <row r="20" s="21" customFormat="true" ht="13.5" hidden="false" customHeight="true" outlineLevel="0" collapsed="false">
      <c r="A20" s="37" t="n">
        <v>215</v>
      </c>
      <c r="B20" s="38" t="s">
        <v>46</v>
      </c>
      <c r="C20" s="39" t="n">
        <v>2.99</v>
      </c>
      <c r="D20" s="39"/>
      <c r="E20" s="39"/>
      <c r="F20" s="40" t="n">
        <v>35.88</v>
      </c>
      <c r="G20" s="40"/>
      <c r="H20" s="41"/>
      <c r="I20" s="40" t="n">
        <f aca="false">F20*1*H20</f>
        <v>0</v>
      </c>
      <c r="K20" s="42" t="n">
        <v>45</v>
      </c>
      <c r="L20" s="43" t="s">
        <v>47</v>
      </c>
      <c r="M20" s="60" t="s">
        <v>18</v>
      </c>
      <c r="N20" s="61" t="s">
        <v>32</v>
      </c>
      <c r="O20" s="62" t="n">
        <v>59.4</v>
      </c>
      <c r="P20" s="49" t="n">
        <v>9.9</v>
      </c>
      <c r="Q20" s="49"/>
      <c r="R20" s="48"/>
      <c r="S20" s="64" t="n">
        <f aca="false">P20*6*R20</f>
        <v>0</v>
      </c>
      <c r="T20" s="58"/>
      <c r="U20" s="59"/>
      <c r="V20" s="52"/>
      <c r="W20" s="52"/>
      <c r="X20" s="53"/>
    </row>
    <row r="21" s="21" customFormat="true" ht="13.5" hidden="false" customHeight="true" outlineLevel="0" collapsed="false">
      <c r="A21" s="37"/>
      <c r="B21" s="38" t="s">
        <v>48</v>
      </c>
      <c r="C21" s="39" t="n">
        <v>2.99</v>
      </c>
      <c r="D21" s="39"/>
      <c r="E21" s="39"/>
      <c r="F21" s="40"/>
      <c r="G21" s="40"/>
      <c r="H21" s="41"/>
      <c r="I21" s="40"/>
      <c r="K21" s="25" t="n">
        <v>46</v>
      </c>
      <c r="L21" s="26" t="s">
        <v>49</v>
      </c>
      <c r="M21" s="65" t="s">
        <v>18</v>
      </c>
      <c r="N21" s="66" t="s">
        <v>32</v>
      </c>
      <c r="O21" s="67" t="n">
        <v>77.4</v>
      </c>
      <c r="P21" s="32" t="n">
        <v>12.9</v>
      </c>
      <c r="Q21" s="32"/>
      <c r="R21" s="31"/>
      <c r="S21" s="69" t="n">
        <f aca="false">P21*6*R21</f>
        <v>0</v>
      </c>
      <c r="T21" s="54"/>
      <c r="U21" s="70"/>
      <c r="V21" s="56"/>
      <c r="W21" s="56"/>
      <c r="X21" s="57"/>
    </row>
    <row r="22" s="21" customFormat="true" ht="13.5" hidden="false" customHeight="true" outlineLevel="0" collapsed="false">
      <c r="A22" s="9"/>
      <c r="B22" s="9" t="s">
        <v>50</v>
      </c>
      <c r="C22" s="9" t="s">
        <v>4</v>
      </c>
      <c r="D22" s="9"/>
      <c r="E22" s="9"/>
      <c r="F22" s="9" t="s">
        <v>51</v>
      </c>
      <c r="G22" s="9"/>
      <c r="H22" s="9" t="s">
        <v>52</v>
      </c>
      <c r="I22" s="9" t="s">
        <v>7</v>
      </c>
      <c r="K22" s="42" t="n">
        <v>47</v>
      </c>
      <c r="L22" s="43" t="s">
        <v>53</v>
      </c>
      <c r="M22" s="60" t="s">
        <v>18</v>
      </c>
      <c r="N22" s="61" t="n">
        <v>2017</v>
      </c>
      <c r="O22" s="62" t="n">
        <v>83.4</v>
      </c>
      <c r="P22" s="49" t="n">
        <v>13.9</v>
      </c>
      <c r="Q22" s="49"/>
      <c r="R22" s="48"/>
      <c r="S22" s="64" t="n">
        <f aca="false">P22*6*R22</f>
        <v>0</v>
      </c>
      <c r="T22" s="54"/>
      <c r="U22" s="70"/>
      <c r="V22" s="35"/>
      <c r="W22" s="35"/>
      <c r="X22" s="36"/>
    </row>
    <row r="23" s="21" customFormat="true" ht="13.5" hidden="false" customHeight="true" outlineLevel="0" collapsed="false">
      <c r="A23" s="9"/>
      <c r="B23" s="9"/>
      <c r="C23" s="9"/>
      <c r="D23" s="9"/>
      <c r="E23" s="9"/>
      <c r="F23" s="9"/>
      <c r="G23" s="9"/>
      <c r="H23" s="9"/>
      <c r="I23" s="9"/>
      <c r="K23" s="25" t="n">
        <v>48</v>
      </c>
      <c r="L23" s="26" t="s">
        <v>54</v>
      </c>
      <c r="M23" s="65" t="s">
        <v>18</v>
      </c>
      <c r="N23" s="66" t="n">
        <v>2017</v>
      </c>
      <c r="O23" s="67" t="n">
        <v>95.4</v>
      </c>
      <c r="P23" s="32" t="n">
        <v>15.9</v>
      </c>
      <c r="Q23" s="32"/>
      <c r="R23" s="31"/>
      <c r="S23" s="69" t="n">
        <f aca="false">P23*6*R23</f>
        <v>0</v>
      </c>
      <c r="T23" s="33"/>
      <c r="U23" s="71"/>
      <c r="V23" s="36"/>
      <c r="W23" s="36"/>
      <c r="X23" s="36"/>
    </row>
    <row r="24" s="21" customFormat="true" ht="13.5" hidden="false" customHeight="true" outlineLevel="0" collapsed="false">
      <c r="A24" s="72" t="n">
        <v>28</v>
      </c>
      <c r="B24" s="73" t="s">
        <v>55</v>
      </c>
      <c r="C24" s="74" t="n">
        <v>5.99</v>
      </c>
      <c r="D24" s="74"/>
      <c r="E24" s="74"/>
      <c r="F24" s="20" t="n">
        <v>23.94</v>
      </c>
      <c r="G24" s="20"/>
      <c r="H24" s="19"/>
      <c r="I24" s="20" t="n">
        <f aca="false">F24*1*H24</f>
        <v>0</v>
      </c>
      <c r="K24" s="42" t="n">
        <v>49</v>
      </c>
      <c r="L24" s="43" t="s">
        <v>56</v>
      </c>
      <c r="M24" s="60" t="s">
        <v>18</v>
      </c>
      <c r="N24" s="75" t="n">
        <v>2013</v>
      </c>
      <c r="O24" s="76" t="n">
        <v>101.4</v>
      </c>
      <c r="P24" s="77" t="n">
        <v>16.9</v>
      </c>
      <c r="Q24" s="77"/>
      <c r="R24" s="78"/>
      <c r="S24" s="64" t="n">
        <f aca="false">P24*6*R24</f>
        <v>0</v>
      </c>
      <c r="T24" s="50"/>
      <c r="U24" s="51"/>
      <c r="V24" s="52"/>
      <c r="W24" s="52"/>
      <c r="X24" s="53"/>
    </row>
    <row r="25" s="21" customFormat="true" ht="13.5" hidden="false" customHeight="true" outlineLevel="0" collapsed="false">
      <c r="A25" s="37" t="n">
        <v>58</v>
      </c>
      <c r="B25" s="38" t="s">
        <v>57</v>
      </c>
      <c r="C25" s="39" t="n">
        <v>6.99</v>
      </c>
      <c r="D25" s="39"/>
      <c r="E25" s="39"/>
      <c r="F25" s="40" t="n">
        <v>27.96</v>
      </c>
      <c r="G25" s="40"/>
      <c r="H25" s="41"/>
      <c r="I25" s="40" t="n">
        <f aca="false">F25*1*H25</f>
        <v>0</v>
      </c>
      <c r="K25" s="25" t="n">
        <v>50</v>
      </c>
      <c r="L25" s="26" t="s">
        <v>58</v>
      </c>
      <c r="M25" s="65" t="s">
        <v>18</v>
      </c>
      <c r="N25" s="79" t="n">
        <v>2017</v>
      </c>
      <c r="O25" s="80" t="n">
        <v>101.4</v>
      </c>
      <c r="P25" s="81" t="n">
        <v>16.9</v>
      </c>
      <c r="Q25" s="81"/>
      <c r="R25" s="82"/>
      <c r="S25" s="69" t="n">
        <f aca="false">P25*6*R25</f>
        <v>0</v>
      </c>
      <c r="T25" s="83"/>
      <c r="U25" s="55"/>
      <c r="V25" s="35"/>
      <c r="W25" s="35"/>
      <c r="X25" s="36"/>
    </row>
    <row r="26" s="21" customFormat="true" ht="13.5" hidden="false" customHeight="true" outlineLevel="0" collapsed="false">
      <c r="A26" s="72" t="n">
        <v>68</v>
      </c>
      <c r="B26" s="73" t="s">
        <v>59</v>
      </c>
      <c r="C26" s="74" t="n">
        <v>7.99</v>
      </c>
      <c r="D26" s="74"/>
      <c r="E26" s="74"/>
      <c r="F26" s="20" t="n">
        <v>31.96</v>
      </c>
      <c r="G26" s="20"/>
      <c r="H26" s="19"/>
      <c r="I26" s="20" t="n">
        <f aca="false">F26*1*H26</f>
        <v>0</v>
      </c>
      <c r="K26" s="42" t="n">
        <v>51</v>
      </c>
      <c r="L26" s="43" t="s">
        <v>60</v>
      </c>
      <c r="M26" s="60" t="s">
        <v>18</v>
      </c>
      <c r="N26" s="75" t="n">
        <v>2016</v>
      </c>
      <c r="O26" s="76" t="n">
        <v>119.4</v>
      </c>
      <c r="P26" s="77" t="n">
        <v>19.9</v>
      </c>
      <c r="Q26" s="77"/>
      <c r="R26" s="78"/>
      <c r="S26" s="64" t="n">
        <f aca="false">P26*6*R26</f>
        <v>0</v>
      </c>
      <c r="T26" s="83"/>
      <c r="U26" s="55"/>
      <c r="V26" s="56"/>
      <c r="W26" s="56"/>
      <c r="X26" s="57"/>
    </row>
    <row r="27" s="21" customFormat="true" ht="13.5" hidden="false" customHeight="true" outlineLevel="0" collapsed="false">
      <c r="A27" s="37" t="n">
        <v>70</v>
      </c>
      <c r="B27" s="84" t="s">
        <v>61</v>
      </c>
      <c r="C27" s="39" t="n">
        <v>4.99</v>
      </c>
      <c r="D27" s="39"/>
      <c r="E27" s="39"/>
      <c r="F27" s="40" t="n">
        <v>19.92</v>
      </c>
      <c r="G27" s="40"/>
      <c r="H27" s="41"/>
      <c r="I27" s="40" t="n">
        <f aca="false">F27*1*H27</f>
        <v>0</v>
      </c>
      <c r="K27" s="22"/>
      <c r="L27" s="23" t="s">
        <v>62</v>
      </c>
      <c r="M27" s="22"/>
      <c r="N27" s="22"/>
      <c r="O27" s="22"/>
      <c r="P27" s="22"/>
      <c r="Q27" s="22"/>
      <c r="R27" s="24"/>
      <c r="S27" s="22"/>
      <c r="T27" s="85"/>
      <c r="U27" s="86"/>
      <c r="V27" s="52"/>
      <c r="W27" s="52"/>
      <c r="X27" s="52"/>
    </row>
    <row r="28" s="21" customFormat="true" ht="13.5" hidden="false" customHeight="true" outlineLevel="0" collapsed="false">
      <c r="A28" s="72" t="n">
        <v>71</v>
      </c>
      <c r="B28" s="73" t="s">
        <v>63</v>
      </c>
      <c r="C28" s="74" t="n">
        <v>4.99</v>
      </c>
      <c r="D28" s="74"/>
      <c r="E28" s="74"/>
      <c r="F28" s="20" t="n">
        <v>19.92</v>
      </c>
      <c r="G28" s="20"/>
      <c r="H28" s="19"/>
      <c r="I28" s="20" t="n">
        <f aca="false">F28*1*H28</f>
        <v>0</v>
      </c>
      <c r="K28" s="72" t="n">
        <v>52</v>
      </c>
      <c r="L28" s="73" t="s">
        <v>64</v>
      </c>
      <c r="M28" s="72" t="s">
        <v>65</v>
      </c>
      <c r="N28" s="75" t="s">
        <v>66</v>
      </c>
      <c r="O28" s="87" t="n">
        <v>41.94</v>
      </c>
      <c r="P28" s="77" t="n">
        <v>6.99</v>
      </c>
      <c r="Q28" s="77"/>
      <c r="R28" s="78"/>
      <c r="S28" s="64" t="n">
        <f aca="false">P28*6*R28</f>
        <v>0</v>
      </c>
      <c r="T28" s="85"/>
      <c r="U28" s="86"/>
      <c r="V28" s="52"/>
      <c r="W28" s="52"/>
      <c r="X28" s="52"/>
    </row>
    <row r="29" s="21" customFormat="true" ht="13.5" hidden="false" customHeight="true" outlineLevel="0" collapsed="false">
      <c r="A29" s="37" t="n">
        <v>85</v>
      </c>
      <c r="B29" s="38" t="s">
        <v>67</v>
      </c>
      <c r="C29" s="39" t="n">
        <v>5.99</v>
      </c>
      <c r="D29" s="39"/>
      <c r="E29" s="39"/>
      <c r="F29" s="40" t="n">
        <v>23.94</v>
      </c>
      <c r="G29" s="40"/>
      <c r="H29" s="41"/>
      <c r="I29" s="40" t="n">
        <f aca="false">F29*1*H29</f>
        <v>0</v>
      </c>
      <c r="K29" s="37" t="n">
        <v>53</v>
      </c>
      <c r="L29" s="38" t="s">
        <v>68</v>
      </c>
      <c r="M29" s="65" t="s">
        <v>18</v>
      </c>
      <c r="N29" s="79" t="n">
        <v>2017</v>
      </c>
      <c r="O29" s="88" t="n">
        <v>41.94</v>
      </c>
      <c r="P29" s="81" t="n">
        <v>6.99</v>
      </c>
      <c r="Q29" s="81"/>
      <c r="R29" s="82"/>
      <c r="S29" s="69" t="n">
        <f aca="false">P29*6*R29</f>
        <v>0</v>
      </c>
      <c r="T29" s="83"/>
      <c r="U29" s="55"/>
      <c r="V29" s="35"/>
      <c r="W29" s="35"/>
      <c r="X29" s="35"/>
    </row>
    <row r="30" s="21" customFormat="true" ht="13.5" hidden="false" customHeight="true" outlineLevel="0" collapsed="false">
      <c r="A30" s="72" t="n">
        <v>102</v>
      </c>
      <c r="B30" s="73" t="s">
        <v>69</v>
      </c>
      <c r="C30" s="74" t="n">
        <v>5.99</v>
      </c>
      <c r="D30" s="74"/>
      <c r="E30" s="74"/>
      <c r="F30" s="20" t="n">
        <v>23.94</v>
      </c>
      <c r="G30" s="20"/>
      <c r="H30" s="19"/>
      <c r="I30" s="20" t="n">
        <f aca="false">F30*1*H30</f>
        <v>0</v>
      </c>
      <c r="K30" s="72" t="n">
        <v>54</v>
      </c>
      <c r="L30" s="73" t="s">
        <v>70</v>
      </c>
      <c r="M30" s="72" t="s">
        <v>65</v>
      </c>
      <c r="N30" s="75" t="s">
        <v>37</v>
      </c>
      <c r="O30" s="87" t="n">
        <v>41.94</v>
      </c>
      <c r="P30" s="77" t="n">
        <v>6.99</v>
      </c>
      <c r="Q30" s="77"/>
      <c r="R30" s="78"/>
      <c r="S30" s="64" t="n">
        <f aca="false">P30*6*R30</f>
        <v>0</v>
      </c>
      <c r="T30" s="83"/>
      <c r="U30" s="55"/>
      <c r="V30" s="35"/>
      <c r="W30" s="35"/>
      <c r="X30" s="35"/>
    </row>
    <row r="31" s="21" customFormat="true" ht="13.5" hidden="false" customHeight="true" outlineLevel="0" collapsed="false">
      <c r="A31" s="37" t="n">
        <v>103</v>
      </c>
      <c r="B31" s="38" t="s">
        <v>71</v>
      </c>
      <c r="C31" s="39" t="n">
        <v>6.99</v>
      </c>
      <c r="D31" s="39"/>
      <c r="E31" s="39"/>
      <c r="F31" s="40" t="n">
        <v>27.96</v>
      </c>
      <c r="G31" s="40"/>
      <c r="H31" s="41"/>
      <c r="I31" s="40" t="n">
        <f aca="false">F31*1*H31</f>
        <v>0</v>
      </c>
      <c r="K31" s="37" t="n">
        <v>55</v>
      </c>
      <c r="L31" s="38" t="s">
        <v>72</v>
      </c>
      <c r="M31" s="37" t="s">
        <v>25</v>
      </c>
      <c r="N31" s="79" t="s">
        <v>37</v>
      </c>
      <c r="O31" s="88" t="n">
        <v>47.94</v>
      </c>
      <c r="P31" s="81" t="n">
        <v>7.99</v>
      </c>
      <c r="Q31" s="81"/>
      <c r="R31" s="82"/>
      <c r="S31" s="69" t="n">
        <f aca="false">P31*6*R31</f>
        <v>0</v>
      </c>
      <c r="T31" s="85"/>
      <c r="U31" s="86"/>
      <c r="V31" s="52"/>
      <c r="W31" s="52"/>
      <c r="X31" s="52"/>
    </row>
    <row r="32" s="21" customFormat="true" ht="13.5" hidden="false" customHeight="true" outlineLevel="0" collapsed="false">
      <c r="A32" s="72" t="n">
        <v>132</v>
      </c>
      <c r="B32" s="73" t="s">
        <v>73</v>
      </c>
      <c r="C32" s="74" t="n">
        <v>5.99</v>
      </c>
      <c r="D32" s="74"/>
      <c r="E32" s="74"/>
      <c r="F32" s="20" t="n">
        <v>23.94</v>
      </c>
      <c r="G32" s="20"/>
      <c r="H32" s="19"/>
      <c r="I32" s="20" t="n">
        <f aca="false">F32*1*H32</f>
        <v>0</v>
      </c>
      <c r="K32" s="72" t="n">
        <v>56</v>
      </c>
      <c r="L32" s="73" t="s">
        <v>74</v>
      </c>
      <c r="M32" s="72" t="s">
        <v>65</v>
      </c>
      <c r="N32" s="75" t="s">
        <v>66</v>
      </c>
      <c r="O32" s="87" t="n">
        <v>53.4</v>
      </c>
      <c r="P32" s="77" t="n">
        <v>8.9</v>
      </c>
      <c r="Q32" s="77"/>
      <c r="R32" s="78"/>
      <c r="S32" s="64" t="n">
        <f aca="false">P32*6*R32</f>
        <v>0</v>
      </c>
      <c r="T32" s="85"/>
      <c r="U32" s="86"/>
      <c r="V32" s="52"/>
      <c r="W32" s="52"/>
      <c r="X32" s="52"/>
    </row>
    <row r="33" s="21" customFormat="true" ht="13.5" hidden="false" customHeight="true" outlineLevel="0" collapsed="false">
      <c r="A33" s="37" t="n">
        <v>133</v>
      </c>
      <c r="B33" s="38" t="s">
        <v>75</v>
      </c>
      <c r="C33" s="39" t="n">
        <v>6.99</v>
      </c>
      <c r="D33" s="39"/>
      <c r="E33" s="39"/>
      <c r="F33" s="40" t="n">
        <v>27.96</v>
      </c>
      <c r="G33" s="40"/>
      <c r="H33" s="41"/>
      <c r="I33" s="40" t="n">
        <f aca="false">F33*1*H33</f>
        <v>0</v>
      </c>
      <c r="K33" s="37" t="n">
        <v>57</v>
      </c>
      <c r="L33" s="38" t="s">
        <v>76</v>
      </c>
      <c r="M33" s="37" t="s">
        <v>18</v>
      </c>
      <c r="N33" s="79" t="s">
        <v>77</v>
      </c>
      <c r="O33" s="88" t="n">
        <v>59.4</v>
      </c>
      <c r="P33" s="89" t="n">
        <v>9.9</v>
      </c>
      <c r="Q33" s="89"/>
      <c r="R33" s="82"/>
      <c r="S33" s="69" t="n">
        <f aca="false">P33*6*R33</f>
        <v>0</v>
      </c>
      <c r="T33" s="83"/>
      <c r="U33" s="55"/>
      <c r="V33" s="35"/>
      <c r="W33" s="35"/>
      <c r="X33" s="35"/>
    </row>
    <row r="34" s="21" customFormat="true" ht="13.5" hidden="false" customHeight="true" outlineLevel="0" collapsed="false">
      <c r="A34" s="72" t="n">
        <v>152</v>
      </c>
      <c r="B34" s="73" t="s">
        <v>78</v>
      </c>
      <c r="C34" s="74" t="n">
        <v>5.99</v>
      </c>
      <c r="D34" s="74"/>
      <c r="E34" s="74"/>
      <c r="F34" s="20" t="n">
        <v>23.94</v>
      </c>
      <c r="G34" s="20"/>
      <c r="H34" s="19"/>
      <c r="I34" s="20" t="n">
        <f aca="false">F34*1*H34</f>
        <v>0</v>
      </c>
      <c r="K34" s="22"/>
      <c r="L34" s="23" t="s">
        <v>79</v>
      </c>
      <c r="M34" s="22"/>
      <c r="N34" s="22"/>
      <c r="O34" s="90"/>
      <c r="P34" s="22"/>
      <c r="Q34" s="22"/>
      <c r="R34" s="91"/>
      <c r="S34" s="22"/>
      <c r="T34" s="83"/>
      <c r="U34" s="55"/>
      <c r="V34" s="35"/>
      <c r="W34" s="35"/>
      <c r="X34" s="35"/>
    </row>
    <row r="35" s="21" customFormat="true" ht="13.5" hidden="false" customHeight="true" outlineLevel="0" collapsed="false">
      <c r="A35" s="37" t="n">
        <v>159</v>
      </c>
      <c r="B35" s="38" t="s">
        <v>80</v>
      </c>
      <c r="C35" s="39" t="n">
        <v>5.99</v>
      </c>
      <c r="D35" s="39"/>
      <c r="E35" s="39"/>
      <c r="F35" s="40" t="n">
        <v>23.94</v>
      </c>
      <c r="G35" s="40"/>
      <c r="H35" s="41"/>
      <c r="I35" s="40" t="n">
        <f aca="false">F35*1*H35</f>
        <v>0</v>
      </c>
      <c r="K35" s="72" t="n">
        <v>59</v>
      </c>
      <c r="L35" s="92" t="s">
        <v>81</v>
      </c>
      <c r="M35" s="44" t="s">
        <v>65</v>
      </c>
      <c r="N35" s="93" t="s">
        <v>82</v>
      </c>
      <c r="O35" s="94" t="n">
        <v>41.94</v>
      </c>
      <c r="P35" s="95" t="n">
        <v>6.99</v>
      </c>
      <c r="Q35" s="95"/>
      <c r="R35" s="96"/>
      <c r="S35" s="64" t="n">
        <f aca="false">P35*6*R35</f>
        <v>0</v>
      </c>
    </row>
    <row r="36" s="21" customFormat="true" ht="13.5" hidden="false" customHeight="true" outlineLevel="0" collapsed="false">
      <c r="A36" s="72" t="n">
        <v>182</v>
      </c>
      <c r="B36" s="73" t="s">
        <v>83</v>
      </c>
      <c r="C36" s="74" t="n">
        <v>24.9</v>
      </c>
      <c r="D36" s="74"/>
      <c r="E36" s="74"/>
      <c r="F36" s="20" t="n">
        <v>99.6</v>
      </c>
      <c r="G36" s="20"/>
      <c r="H36" s="19"/>
      <c r="I36" s="20" t="n">
        <f aca="false">F36*1*H36</f>
        <v>0</v>
      </c>
      <c r="K36" s="37" t="n">
        <v>60</v>
      </c>
      <c r="L36" s="97" t="s">
        <v>84</v>
      </c>
      <c r="M36" s="27" t="s">
        <v>18</v>
      </c>
      <c r="N36" s="98" t="s">
        <v>32</v>
      </c>
      <c r="O36" s="99" t="n">
        <v>59.94</v>
      </c>
      <c r="P36" s="100" t="n">
        <v>9.99</v>
      </c>
      <c r="Q36" s="100"/>
      <c r="R36" s="101"/>
      <c r="S36" s="69" t="n">
        <f aca="false">P36*6*R36</f>
        <v>0</v>
      </c>
    </row>
    <row r="37" s="21" customFormat="true" ht="13.5" hidden="false" customHeight="true" outlineLevel="0" collapsed="false">
      <c r="A37" s="37" t="n">
        <v>194</v>
      </c>
      <c r="B37" s="38" t="s">
        <v>85</v>
      </c>
      <c r="C37" s="39" t="n">
        <v>17.9</v>
      </c>
      <c r="D37" s="39"/>
      <c r="E37" s="39"/>
      <c r="F37" s="40" t="n">
        <v>71.6</v>
      </c>
      <c r="G37" s="40"/>
      <c r="H37" s="41"/>
      <c r="I37" s="40" t="n">
        <f aca="false">F37*1*H37</f>
        <v>0</v>
      </c>
      <c r="K37" s="72" t="n">
        <v>61</v>
      </c>
      <c r="L37" s="92" t="s">
        <v>86</v>
      </c>
      <c r="M37" s="44" t="s">
        <v>18</v>
      </c>
      <c r="N37" s="93" t="s">
        <v>66</v>
      </c>
      <c r="O37" s="94" t="n">
        <v>77.4</v>
      </c>
      <c r="P37" s="102" t="n">
        <v>12.9</v>
      </c>
      <c r="Q37" s="102"/>
      <c r="R37" s="96"/>
      <c r="S37" s="64" t="n">
        <f aca="false">P37*6*R37</f>
        <v>0</v>
      </c>
    </row>
    <row r="38" s="21" customFormat="true" ht="13.5" hidden="false" customHeight="true" outlineLevel="0" collapsed="false">
      <c r="A38" s="72" t="n">
        <v>198</v>
      </c>
      <c r="B38" s="103" t="s">
        <v>87</v>
      </c>
      <c r="C38" s="74" t="n">
        <v>21.9</v>
      </c>
      <c r="D38" s="74"/>
      <c r="E38" s="74"/>
      <c r="F38" s="20" t="n">
        <v>87.6</v>
      </c>
      <c r="G38" s="20"/>
      <c r="H38" s="19"/>
      <c r="I38" s="20" t="n">
        <f aca="false">F38*1*H38</f>
        <v>0</v>
      </c>
      <c r="K38" s="37" t="n">
        <v>62</v>
      </c>
      <c r="L38" s="97" t="s">
        <v>88</v>
      </c>
      <c r="M38" s="27" t="s">
        <v>18</v>
      </c>
      <c r="N38" s="98" t="s">
        <v>66</v>
      </c>
      <c r="O38" s="99" t="n">
        <v>89.4</v>
      </c>
      <c r="P38" s="100" t="n">
        <v>14.9</v>
      </c>
      <c r="Q38" s="100"/>
      <c r="R38" s="101"/>
      <c r="S38" s="69" t="n">
        <f aca="false">P38*6*R38</f>
        <v>0</v>
      </c>
    </row>
    <row r="39" s="21" customFormat="true" ht="13.5" hidden="false" customHeight="true" outlineLevel="0" collapsed="false">
      <c r="A39" s="37" t="n">
        <v>201</v>
      </c>
      <c r="B39" s="84" t="s">
        <v>89</v>
      </c>
      <c r="C39" s="39" t="n">
        <v>5.99</v>
      </c>
      <c r="D39" s="39"/>
      <c r="E39" s="39"/>
      <c r="F39" s="40" t="n">
        <v>23.96</v>
      </c>
      <c r="G39" s="40"/>
      <c r="H39" s="41"/>
      <c r="I39" s="40" t="n">
        <f aca="false">F39*1*H39</f>
        <v>0</v>
      </c>
      <c r="K39" s="72" t="n">
        <v>63</v>
      </c>
      <c r="L39" s="92" t="s">
        <v>90</v>
      </c>
      <c r="M39" s="44" t="s">
        <v>18</v>
      </c>
      <c r="N39" s="45" t="n">
        <v>2016</v>
      </c>
      <c r="O39" s="94" t="n">
        <v>101.4</v>
      </c>
      <c r="P39" s="102" t="n">
        <v>16.9</v>
      </c>
      <c r="Q39" s="102"/>
      <c r="R39" s="104"/>
      <c r="S39" s="64" t="n">
        <f aca="false">P39*6*R39</f>
        <v>0</v>
      </c>
    </row>
    <row r="40" s="21" customFormat="true" ht="13.5" hidden="false" customHeight="true" outlineLevel="0" collapsed="false">
      <c r="A40" s="72" t="n">
        <v>216</v>
      </c>
      <c r="B40" s="73" t="s">
        <v>91</v>
      </c>
      <c r="C40" s="74" t="n">
        <v>5.99</v>
      </c>
      <c r="D40" s="74"/>
      <c r="E40" s="74"/>
      <c r="F40" s="20" t="n">
        <v>23.96</v>
      </c>
      <c r="G40" s="20"/>
      <c r="H40" s="19"/>
      <c r="I40" s="20" t="n">
        <f aca="false">F40*1*H40</f>
        <v>0</v>
      </c>
      <c r="K40" s="37" t="n">
        <v>64</v>
      </c>
      <c r="L40" s="97" t="s">
        <v>92</v>
      </c>
      <c r="M40" s="27" t="s">
        <v>18</v>
      </c>
      <c r="N40" s="28" t="n">
        <v>2017</v>
      </c>
      <c r="O40" s="99" t="n">
        <v>101.4</v>
      </c>
      <c r="P40" s="105" t="n">
        <v>16.9</v>
      </c>
      <c r="Q40" s="105"/>
      <c r="R40" s="106"/>
      <c r="S40" s="69" t="n">
        <f aca="false">P40*6*R40</f>
        <v>0</v>
      </c>
    </row>
    <row r="41" s="21" customFormat="true" ht="15" hidden="false" customHeight="true" outlineLevel="0" collapsed="false">
      <c r="A41" s="9"/>
      <c r="B41" s="9" t="s">
        <v>93</v>
      </c>
      <c r="C41" s="9" t="s">
        <v>4</v>
      </c>
      <c r="D41" s="9"/>
      <c r="E41" s="9"/>
      <c r="F41" s="9" t="s">
        <v>94</v>
      </c>
      <c r="G41" s="9"/>
      <c r="H41" s="9" t="s">
        <v>52</v>
      </c>
      <c r="I41" s="9" t="s">
        <v>7</v>
      </c>
      <c r="K41" s="22"/>
      <c r="L41" s="23" t="s">
        <v>95</v>
      </c>
      <c r="M41" s="22"/>
      <c r="N41" s="22"/>
      <c r="O41" s="90"/>
      <c r="P41" s="22"/>
      <c r="Q41" s="22"/>
      <c r="R41" s="91"/>
      <c r="S41" s="22"/>
    </row>
    <row r="42" s="21" customFormat="true" ht="15" hidden="fals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  <c r="K42" s="72" t="n">
        <v>65</v>
      </c>
      <c r="L42" s="43" t="s">
        <v>96</v>
      </c>
      <c r="M42" s="44" t="s">
        <v>65</v>
      </c>
      <c r="N42" s="45" t="n">
        <v>2009</v>
      </c>
      <c r="O42" s="46" t="n">
        <v>23.94</v>
      </c>
      <c r="P42" s="107" t="n">
        <v>3.99</v>
      </c>
      <c r="Q42" s="107"/>
      <c r="R42" s="96"/>
      <c r="S42" s="64" t="n">
        <f aca="false">P42*6*R42</f>
        <v>0</v>
      </c>
    </row>
    <row r="43" s="21" customFormat="true" ht="13.5" hidden="false" customHeight="true" outlineLevel="0" collapsed="false">
      <c r="A43" s="72" t="n">
        <v>93</v>
      </c>
      <c r="B43" s="73" t="s">
        <v>97</v>
      </c>
      <c r="C43" s="74" t="n">
        <v>9.99</v>
      </c>
      <c r="D43" s="74"/>
      <c r="E43" s="74"/>
      <c r="F43" s="20" t="n">
        <v>49.95</v>
      </c>
      <c r="G43" s="20"/>
      <c r="H43" s="19"/>
      <c r="I43" s="20" t="n">
        <f aca="false">F43*1*H43</f>
        <v>0</v>
      </c>
      <c r="K43" s="37" t="n">
        <v>66</v>
      </c>
      <c r="L43" s="26" t="s">
        <v>98</v>
      </c>
      <c r="M43" s="27" t="s">
        <v>25</v>
      </c>
      <c r="N43" s="28" t="n">
        <v>2018</v>
      </c>
      <c r="O43" s="29" t="n">
        <v>29.94</v>
      </c>
      <c r="P43" s="30" t="n">
        <v>4.99</v>
      </c>
      <c r="Q43" s="30"/>
      <c r="R43" s="101"/>
      <c r="S43" s="69" t="n">
        <f aca="false">P43*6*R43</f>
        <v>0</v>
      </c>
    </row>
    <row r="44" s="21" customFormat="true" ht="15" hidden="false" customHeight="true" outlineLevel="0" collapsed="false">
      <c r="A44" s="9"/>
      <c r="B44" s="9" t="s">
        <v>8</v>
      </c>
      <c r="C44" s="12" t="s">
        <v>9</v>
      </c>
      <c r="D44" s="12" t="s">
        <v>10</v>
      </c>
      <c r="E44" s="13" t="s">
        <v>11</v>
      </c>
      <c r="F44" s="108" t="s">
        <v>12</v>
      </c>
      <c r="G44" s="108"/>
      <c r="H44" s="13" t="s">
        <v>13</v>
      </c>
      <c r="I44" s="9" t="s">
        <v>7</v>
      </c>
      <c r="K44" s="72" t="n">
        <v>67</v>
      </c>
      <c r="L44" s="43" t="s">
        <v>99</v>
      </c>
      <c r="M44" s="44" t="s">
        <v>18</v>
      </c>
      <c r="N44" s="93" t="s">
        <v>32</v>
      </c>
      <c r="O44" s="46" t="n">
        <v>29.94</v>
      </c>
      <c r="P44" s="47" t="n">
        <v>4.99</v>
      </c>
      <c r="Q44" s="47"/>
      <c r="R44" s="96"/>
      <c r="S44" s="64" t="n">
        <f aca="false">P44*6*R44</f>
        <v>0</v>
      </c>
    </row>
    <row r="45" s="21" customFormat="true" ht="15" hidden="false" customHeight="true" outlineLevel="0" collapsed="false">
      <c r="A45" s="9"/>
      <c r="B45" s="9"/>
      <c r="C45" s="12"/>
      <c r="D45" s="12"/>
      <c r="E45" s="13"/>
      <c r="F45" s="108"/>
      <c r="G45" s="108"/>
      <c r="H45" s="13"/>
      <c r="I45" s="9"/>
      <c r="K45" s="37" t="n">
        <v>69</v>
      </c>
      <c r="L45" s="26" t="s">
        <v>100</v>
      </c>
      <c r="M45" s="27" t="s">
        <v>18</v>
      </c>
      <c r="N45" s="98" t="s">
        <v>32</v>
      </c>
      <c r="O45" s="29" t="n">
        <v>47.4</v>
      </c>
      <c r="P45" s="109" t="n">
        <v>7.9</v>
      </c>
      <c r="Q45" s="109"/>
      <c r="R45" s="101"/>
      <c r="S45" s="69" t="n">
        <f aca="false">P45*6*R45</f>
        <v>0</v>
      </c>
    </row>
    <row r="46" s="21" customFormat="true" ht="13.5" hidden="false" customHeight="true" outlineLevel="0" collapsed="false">
      <c r="A46" s="22"/>
      <c r="B46" s="23" t="s">
        <v>101</v>
      </c>
      <c r="C46" s="22"/>
      <c r="D46" s="22"/>
      <c r="E46" s="90"/>
      <c r="F46" s="22"/>
      <c r="G46" s="22"/>
      <c r="H46" s="110"/>
      <c r="I46" s="22"/>
      <c r="K46" s="22"/>
      <c r="L46" s="23" t="s">
        <v>102</v>
      </c>
      <c r="M46" s="22"/>
      <c r="N46" s="22"/>
      <c r="O46" s="90"/>
      <c r="P46" s="22"/>
      <c r="Q46" s="22"/>
      <c r="R46" s="91"/>
      <c r="S46" s="22"/>
    </row>
    <row r="47" s="21" customFormat="true" ht="13.5" hidden="false" customHeight="true" outlineLevel="0" collapsed="false">
      <c r="A47" s="111" t="n">
        <v>1</v>
      </c>
      <c r="B47" s="112" t="s">
        <v>103</v>
      </c>
      <c r="C47" s="113" t="s">
        <v>25</v>
      </c>
      <c r="D47" s="114" t="s">
        <v>32</v>
      </c>
      <c r="E47" s="115" t="n">
        <v>23.94</v>
      </c>
      <c r="F47" s="116" t="n">
        <v>3.99</v>
      </c>
      <c r="G47" s="116"/>
      <c r="H47" s="48"/>
      <c r="I47" s="49" t="n">
        <f aca="false">F47*H47*6</f>
        <v>0</v>
      </c>
      <c r="K47" s="72" t="n">
        <v>72</v>
      </c>
      <c r="L47" s="117" t="s">
        <v>104</v>
      </c>
      <c r="M47" s="44" t="s">
        <v>18</v>
      </c>
      <c r="N47" s="93" t="s">
        <v>82</v>
      </c>
      <c r="O47" s="46" t="n">
        <v>23.94</v>
      </c>
      <c r="P47" s="95" t="n">
        <v>3.99</v>
      </c>
      <c r="Q47" s="95"/>
      <c r="R47" s="96"/>
      <c r="S47" s="64" t="n">
        <f aca="false">P47*6*R47</f>
        <v>0</v>
      </c>
    </row>
    <row r="48" s="21" customFormat="true" ht="13.5" hidden="false" customHeight="true" outlineLevel="0" collapsed="false">
      <c r="A48" s="118" t="n">
        <v>2</v>
      </c>
      <c r="B48" s="119" t="s">
        <v>105</v>
      </c>
      <c r="C48" s="120" t="s">
        <v>18</v>
      </c>
      <c r="D48" s="121" t="s">
        <v>32</v>
      </c>
      <c r="E48" s="122" t="n">
        <v>29.94</v>
      </c>
      <c r="F48" s="123" t="n">
        <v>4.99</v>
      </c>
      <c r="G48" s="123"/>
      <c r="H48" s="31"/>
      <c r="I48" s="32" t="n">
        <f aca="false">F48*H48*6</f>
        <v>0</v>
      </c>
      <c r="K48" s="37" t="n">
        <v>73</v>
      </c>
      <c r="L48" s="124" t="s">
        <v>106</v>
      </c>
      <c r="M48" s="27" t="s">
        <v>18</v>
      </c>
      <c r="N48" s="66" t="n">
        <v>2018</v>
      </c>
      <c r="O48" s="29" t="n">
        <v>23.94</v>
      </c>
      <c r="P48" s="100" t="n">
        <v>3.99</v>
      </c>
      <c r="Q48" s="100"/>
      <c r="R48" s="101"/>
      <c r="S48" s="69" t="n">
        <f aca="false">P48*6*R48</f>
        <v>0</v>
      </c>
    </row>
    <row r="49" s="21" customFormat="true" ht="13.5" hidden="false" customHeight="true" outlineLevel="0" collapsed="false">
      <c r="A49" s="111" t="n">
        <v>3</v>
      </c>
      <c r="B49" s="112" t="s">
        <v>107</v>
      </c>
      <c r="C49" s="113" t="s">
        <v>65</v>
      </c>
      <c r="D49" s="114" t="s">
        <v>32</v>
      </c>
      <c r="E49" s="115" t="n">
        <v>29.94</v>
      </c>
      <c r="F49" s="125" t="n">
        <v>4.99</v>
      </c>
      <c r="G49" s="125"/>
      <c r="H49" s="48"/>
      <c r="I49" s="49" t="n">
        <f aca="false">F49*H49*6</f>
        <v>0</v>
      </c>
      <c r="K49" s="72" t="n">
        <v>74</v>
      </c>
      <c r="L49" s="126" t="s">
        <v>108</v>
      </c>
      <c r="M49" s="44" t="s">
        <v>18</v>
      </c>
      <c r="N49" s="93" t="s">
        <v>32</v>
      </c>
      <c r="O49" s="46" t="n">
        <v>29.94</v>
      </c>
      <c r="P49" s="102" t="n">
        <v>4.99</v>
      </c>
      <c r="Q49" s="102"/>
      <c r="R49" s="96"/>
      <c r="S49" s="64" t="n">
        <f aca="false">P49*6*R49</f>
        <v>0</v>
      </c>
    </row>
    <row r="50" s="21" customFormat="true" ht="13.5" hidden="false" customHeight="true" outlineLevel="0" collapsed="false">
      <c r="A50" s="111" t="n">
        <v>4</v>
      </c>
      <c r="B50" s="119" t="s">
        <v>109</v>
      </c>
      <c r="C50" s="120" t="s">
        <v>25</v>
      </c>
      <c r="D50" s="121" t="s">
        <v>32</v>
      </c>
      <c r="E50" s="122" t="n">
        <v>29.94</v>
      </c>
      <c r="F50" s="127" t="n">
        <v>4.99</v>
      </c>
      <c r="G50" s="127"/>
      <c r="H50" s="31"/>
      <c r="I50" s="32" t="n">
        <f aca="false">F50*H50*6</f>
        <v>0</v>
      </c>
      <c r="K50" s="37" t="n">
        <v>75</v>
      </c>
      <c r="L50" s="128" t="s">
        <v>108</v>
      </c>
      <c r="M50" s="37" t="s">
        <v>25</v>
      </c>
      <c r="N50" s="129" t="s">
        <v>32</v>
      </c>
      <c r="O50" s="130" t="n">
        <v>29.94</v>
      </c>
      <c r="P50" s="100" t="n">
        <v>4.99</v>
      </c>
      <c r="Q50" s="100"/>
      <c r="R50" s="41"/>
      <c r="S50" s="69" t="n">
        <f aca="false">P50*6*R50</f>
        <v>0</v>
      </c>
    </row>
    <row r="51" s="21" customFormat="true" ht="13.5" hidden="false" customHeight="true" outlineLevel="0" collapsed="false">
      <c r="A51" s="22"/>
      <c r="B51" s="23" t="s">
        <v>110</v>
      </c>
      <c r="C51" s="22"/>
      <c r="D51" s="22"/>
      <c r="E51" s="90"/>
      <c r="F51" s="22"/>
      <c r="G51" s="22"/>
      <c r="H51" s="110"/>
      <c r="I51" s="22"/>
      <c r="K51" s="72" t="n">
        <v>76</v>
      </c>
      <c r="L51" s="131" t="s">
        <v>111</v>
      </c>
      <c r="M51" s="72" t="s">
        <v>18</v>
      </c>
      <c r="N51" s="132" t="s">
        <v>32</v>
      </c>
      <c r="O51" s="133" t="n">
        <v>35.94</v>
      </c>
      <c r="P51" s="102" t="n">
        <v>5.99</v>
      </c>
      <c r="Q51" s="102"/>
      <c r="R51" s="19"/>
      <c r="S51" s="64" t="n">
        <f aca="false">P51*6*R51</f>
        <v>0</v>
      </c>
    </row>
    <row r="52" s="21" customFormat="true" ht="13.5" hidden="false" customHeight="true" outlineLevel="0" collapsed="false">
      <c r="A52" s="111" t="n">
        <v>6</v>
      </c>
      <c r="B52" s="134" t="s">
        <v>112</v>
      </c>
      <c r="C52" s="113" t="s">
        <v>65</v>
      </c>
      <c r="D52" s="114" t="s">
        <v>32</v>
      </c>
      <c r="E52" s="115" t="n">
        <v>29.94</v>
      </c>
      <c r="F52" s="116" t="n">
        <v>4.99</v>
      </c>
      <c r="G52" s="116"/>
      <c r="H52" s="48"/>
      <c r="I52" s="49" t="n">
        <f aca="false">F52*H52*6</f>
        <v>0</v>
      </c>
      <c r="K52" s="37" t="n">
        <v>77</v>
      </c>
      <c r="L52" s="38" t="s">
        <v>113</v>
      </c>
      <c r="M52" s="37" t="s">
        <v>65</v>
      </c>
      <c r="N52" s="129" t="n">
        <v>2018</v>
      </c>
      <c r="O52" s="130" t="n">
        <v>41.94</v>
      </c>
      <c r="P52" s="100" t="n">
        <v>6.99</v>
      </c>
      <c r="Q52" s="100"/>
      <c r="R52" s="41"/>
      <c r="S52" s="69" t="n">
        <f aca="false">P52*6*R52</f>
        <v>0</v>
      </c>
    </row>
    <row r="53" s="21" customFormat="true" ht="13.5" hidden="false" customHeight="true" outlineLevel="0" collapsed="false">
      <c r="A53" s="118" t="n">
        <v>7</v>
      </c>
      <c r="B53" s="135" t="s">
        <v>22</v>
      </c>
      <c r="C53" s="120" t="s">
        <v>65</v>
      </c>
      <c r="D53" s="121" t="n">
        <v>2017</v>
      </c>
      <c r="E53" s="122" t="n">
        <v>29.94</v>
      </c>
      <c r="F53" s="123" t="n">
        <v>4.99</v>
      </c>
      <c r="G53" s="123"/>
      <c r="H53" s="31"/>
      <c r="I53" s="32" t="n">
        <f aca="false">F53*H53*6</f>
        <v>0</v>
      </c>
      <c r="K53" s="72" t="n">
        <v>78</v>
      </c>
      <c r="L53" s="73" t="s">
        <v>114</v>
      </c>
      <c r="M53" s="72" t="s">
        <v>18</v>
      </c>
      <c r="N53" s="132" t="n">
        <v>2018</v>
      </c>
      <c r="O53" s="133" t="n">
        <v>41.94</v>
      </c>
      <c r="P53" s="102" t="n">
        <v>6.99</v>
      </c>
      <c r="Q53" s="102"/>
      <c r="R53" s="19"/>
      <c r="S53" s="64" t="n">
        <f aca="false">P53*6*R53</f>
        <v>0</v>
      </c>
    </row>
    <row r="54" s="21" customFormat="true" ht="13.5" hidden="false" customHeight="true" outlineLevel="0" collapsed="false">
      <c r="A54" s="111" t="n">
        <v>9</v>
      </c>
      <c r="B54" s="134" t="s">
        <v>115</v>
      </c>
      <c r="C54" s="113" t="s">
        <v>65</v>
      </c>
      <c r="D54" s="114" t="s">
        <v>32</v>
      </c>
      <c r="E54" s="115" t="n">
        <v>35.94</v>
      </c>
      <c r="F54" s="125" t="n">
        <v>5.99</v>
      </c>
      <c r="G54" s="125"/>
      <c r="H54" s="48"/>
      <c r="I54" s="49" t="n">
        <f aca="false">F54*H54*6</f>
        <v>0</v>
      </c>
      <c r="K54" s="37" t="n">
        <v>79</v>
      </c>
      <c r="L54" s="38" t="s">
        <v>116</v>
      </c>
      <c r="M54" s="37" t="s">
        <v>18</v>
      </c>
      <c r="N54" s="129" t="n">
        <v>2017</v>
      </c>
      <c r="O54" s="130" t="n">
        <v>47.7</v>
      </c>
      <c r="P54" s="100" t="n">
        <v>7.95</v>
      </c>
      <c r="Q54" s="100"/>
      <c r="R54" s="41"/>
      <c r="S54" s="69" t="n">
        <f aca="false">P54*6*R54</f>
        <v>0</v>
      </c>
    </row>
    <row r="55" s="21" customFormat="true" ht="13.5" hidden="false" customHeight="true" outlineLevel="0" collapsed="false">
      <c r="A55" s="111" t="n">
        <v>10</v>
      </c>
      <c r="B55" s="135" t="s">
        <v>117</v>
      </c>
      <c r="C55" s="120" t="s">
        <v>65</v>
      </c>
      <c r="D55" s="121" t="n">
        <v>2012</v>
      </c>
      <c r="E55" s="122" t="n">
        <v>41.94</v>
      </c>
      <c r="F55" s="123" t="n">
        <v>6.99</v>
      </c>
      <c r="G55" s="123"/>
      <c r="H55" s="31"/>
      <c r="I55" s="32" t="n">
        <f aca="false">F55*H55*6</f>
        <v>0</v>
      </c>
      <c r="K55" s="72" t="n">
        <v>80</v>
      </c>
      <c r="L55" s="73" t="s">
        <v>118</v>
      </c>
      <c r="M55" s="72" t="s">
        <v>65</v>
      </c>
      <c r="N55" s="132" t="n">
        <v>2018</v>
      </c>
      <c r="O55" s="133" t="n">
        <v>47.7</v>
      </c>
      <c r="P55" s="102" t="n">
        <v>7.95</v>
      </c>
      <c r="Q55" s="102"/>
      <c r="R55" s="19"/>
      <c r="S55" s="64" t="n">
        <f aca="false">P55*6*R55</f>
        <v>0</v>
      </c>
    </row>
    <row r="56" s="21" customFormat="true" ht="13.5" hidden="false" customHeight="true" outlineLevel="0" collapsed="false">
      <c r="A56" s="111" t="n">
        <v>11</v>
      </c>
      <c r="B56" s="134" t="s">
        <v>119</v>
      </c>
      <c r="C56" s="113" t="s">
        <v>65</v>
      </c>
      <c r="D56" s="136" t="n">
        <v>2018</v>
      </c>
      <c r="E56" s="115" t="n">
        <v>41.94</v>
      </c>
      <c r="F56" s="125" t="n">
        <v>6.99</v>
      </c>
      <c r="G56" s="125"/>
      <c r="H56" s="48"/>
      <c r="I56" s="49" t="n">
        <f aca="false">F56*H56*6</f>
        <v>0</v>
      </c>
      <c r="K56" s="37" t="n">
        <v>81</v>
      </c>
      <c r="L56" s="38" t="s">
        <v>120</v>
      </c>
      <c r="M56" s="37" t="s">
        <v>18</v>
      </c>
      <c r="N56" s="129" t="s">
        <v>32</v>
      </c>
      <c r="O56" s="130" t="n">
        <v>47.94</v>
      </c>
      <c r="P56" s="100" t="n">
        <v>7.99</v>
      </c>
      <c r="Q56" s="100"/>
      <c r="R56" s="41"/>
      <c r="S56" s="69" t="n">
        <f aca="false">P56*6*R56</f>
        <v>0</v>
      </c>
    </row>
    <row r="57" s="21" customFormat="true" ht="13.5" hidden="false" customHeight="true" outlineLevel="0" collapsed="false">
      <c r="A57" s="118" t="n">
        <v>12</v>
      </c>
      <c r="B57" s="135" t="s">
        <v>121</v>
      </c>
      <c r="C57" s="120" t="s">
        <v>65</v>
      </c>
      <c r="D57" s="121" t="n">
        <v>2017</v>
      </c>
      <c r="E57" s="122" t="n">
        <v>41.94</v>
      </c>
      <c r="F57" s="123" t="n">
        <v>6.99</v>
      </c>
      <c r="G57" s="123"/>
      <c r="H57" s="31"/>
      <c r="I57" s="32" t="n">
        <f aca="false">F57*H57*6</f>
        <v>0</v>
      </c>
      <c r="K57" s="72" t="n">
        <v>82</v>
      </c>
      <c r="L57" s="137" t="s">
        <v>122</v>
      </c>
      <c r="M57" s="72" t="s">
        <v>18</v>
      </c>
      <c r="N57" s="132" t="n">
        <v>2018</v>
      </c>
      <c r="O57" s="133" t="n">
        <v>47.94</v>
      </c>
      <c r="P57" s="102" t="n">
        <v>7.99</v>
      </c>
      <c r="Q57" s="102"/>
      <c r="R57" s="19"/>
      <c r="S57" s="64" t="n">
        <f aca="false">P57*6*R57</f>
        <v>0</v>
      </c>
    </row>
    <row r="58" s="21" customFormat="true" ht="13.5" hidden="false" customHeight="true" outlineLevel="0" collapsed="false">
      <c r="A58" s="111" t="n">
        <v>13</v>
      </c>
      <c r="B58" s="134" t="s">
        <v>123</v>
      </c>
      <c r="C58" s="113" t="s">
        <v>65</v>
      </c>
      <c r="D58" s="114" t="s">
        <v>37</v>
      </c>
      <c r="E58" s="115" t="n">
        <v>47.94</v>
      </c>
      <c r="F58" s="125" t="n">
        <v>7.99</v>
      </c>
      <c r="G58" s="125"/>
      <c r="H58" s="48"/>
      <c r="I58" s="49" t="n">
        <f aca="false">F58*H58*6</f>
        <v>0</v>
      </c>
      <c r="K58" s="37" t="n">
        <v>83</v>
      </c>
      <c r="L58" s="38" t="s">
        <v>124</v>
      </c>
      <c r="M58" s="37" t="s">
        <v>18</v>
      </c>
      <c r="N58" s="129" t="s">
        <v>32</v>
      </c>
      <c r="O58" s="130" t="n">
        <v>53.94</v>
      </c>
      <c r="P58" s="105" t="n">
        <v>8.99</v>
      </c>
      <c r="Q58" s="105"/>
      <c r="R58" s="41"/>
      <c r="S58" s="69" t="n">
        <f aca="false">P58*6*R58</f>
        <v>0</v>
      </c>
    </row>
    <row r="59" s="21" customFormat="true" ht="13.5" hidden="false" customHeight="true" outlineLevel="0" collapsed="false">
      <c r="A59" s="118" t="n">
        <v>14</v>
      </c>
      <c r="B59" s="135" t="s">
        <v>125</v>
      </c>
      <c r="C59" s="120" t="s">
        <v>65</v>
      </c>
      <c r="D59" s="138" t="s">
        <v>66</v>
      </c>
      <c r="E59" s="122" t="n">
        <v>47.94</v>
      </c>
      <c r="F59" s="123" t="n">
        <v>7.99</v>
      </c>
      <c r="G59" s="123"/>
      <c r="H59" s="31"/>
      <c r="I59" s="32" t="n">
        <f aca="false">F59*H59*6</f>
        <v>0</v>
      </c>
      <c r="K59" s="22"/>
      <c r="L59" s="23" t="s">
        <v>126</v>
      </c>
      <c r="M59" s="22"/>
      <c r="N59" s="22"/>
      <c r="O59" s="90"/>
      <c r="P59" s="22"/>
      <c r="Q59" s="22"/>
      <c r="R59" s="91"/>
      <c r="S59" s="22"/>
    </row>
    <row r="60" s="21" customFormat="true" ht="13.5" hidden="false" customHeight="true" outlineLevel="0" collapsed="false">
      <c r="A60" s="111" t="n">
        <v>15</v>
      </c>
      <c r="B60" s="134" t="s">
        <v>127</v>
      </c>
      <c r="C60" s="113" t="s">
        <v>65</v>
      </c>
      <c r="D60" s="136" t="n">
        <v>2016</v>
      </c>
      <c r="E60" s="115" t="n">
        <v>59.4</v>
      </c>
      <c r="F60" s="125" t="n">
        <v>9.9</v>
      </c>
      <c r="G60" s="125"/>
      <c r="H60" s="48"/>
      <c r="I60" s="49" t="n">
        <f aca="false">F60*H60*6</f>
        <v>0</v>
      </c>
      <c r="K60" s="72" t="n">
        <v>84</v>
      </c>
      <c r="L60" s="73" t="s">
        <v>128</v>
      </c>
      <c r="M60" s="72" t="s">
        <v>65</v>
      </c>
      <c r="N60" s="132" t="s">
        <v>32</v>
      </c>
      <c r="O60" s="133" t="n">
        <v>23.94</v>
      </c>
      <c r="P60" s="95" t="n">
        <v>3.99</v>
      </c>
      <c r="Q60" s="95"/>
      <c r="R60" s="19"/>
      <c r="S60" s="64" t="n">
        <f aca="false">P60*6*R60</f>
        <v>0</v>
      </c>
    </row>
    <row r="61" s="21" customFormat="true" ht="13.5" hidden="false" customHeight="true" outlineLevel="0" collapsed="false">
      <c r="A61" s="118" t="n">
        <v>16</v>
      </c>
      <c r="B61" s="135" t="s">
        <v>129</v>
      </c>
      <c r="C61" s="120" t="s">
        <v>65</v>
      </c>
      <c r="D61" s="138" t="s">
        <v>130</v>
      </c>
      <c r="E61" s="122" t="n">
        <v>59.4</v>
      </c>
      <c r="F61" s="123" t="n">
        <v>9.9</v>
      </c>
      <c r="G61" s="123"/>
      <c r="H61" s="31"/>
      <c r="I61" s="32" t="n">
        <f aca="false">F61*H61*6</f>
        <v>0</v>
      </c>
      <c r="K61" s="37" t="n">
        <v>86</v>
      </c>
      <c r="L61" s="38" t="s">
        <v>131</v>
      </c>
      <c r="M61" s="37" t="s">
        <v>65</v>
      </c>
      <c r="N61" s="129" t="n">
        <v>2017</v>
      </c>
      <c r="O61" s="130" t="n">
        <v>29.94</v>
      </c>
      <c r="P61" s="100" t="n">
        <v>4.99</v>
      </c>
      <c r="Q61" s="100"/>
      <c r="R61" s="41"/>
      <c r="S61" s="69" t="n">
        <f aca="false">P61*6*R61</f>
        <v>0</v>
      </c>
    </row>
    <row r="62" s="21" customFormat="true" ht="13.5" hidden="false" customHeight="true" outlineLevel="0" collapsed="false">
      <c r="A62" s="111" t="n">
        <v>17</v>
      </c>
      <c r="B62" s="134" t="s">
        <v>132</v>
      </c>
      <c r="C62" s="113" t="s">
        <v>65</v>
      </c>
      <c r="D62" s="114" t="s">
        <v>133</v>
      </c>
      <c r="E62" s="115" t="n">
        <v>71.4</v>
      </c>
      <c r="F62" s="125" t="n">
        <v>11.9</v>
      </c>
      <c r="G62" s="125"/>
      <c r="H62" s="48"/>
      <c r="I62" s="49" t="n">
        <f aca="false">F62*H62*6</f>
        <v>0</v>
      </c>
      <c r="K62" s="72" t="n">
        <v>87</v>
      </c>
      <c r="L62" s="73" t="s">
        <v>134</v>
      </c>
      <c r="M62" s="72" t="s">
        <v>18</v>
      </c>
      <c r="N62" s="132" t="n">
        <v>2017</v>
      </c>
      <c r="O62" s="133" t="n">
        <v>29.94</v>
      </c>
      <c r="P62" s="102" t="n">
        <v>4.99</v>
      </c>
      <c r="Q62" s="102"/>
      <c r="R62" s="19"/>
      <c r="S62" s="64" t="n">
        <f aca="false">P62*6*R62</f>
        <v>0</v>
      </c>
    </row>
    <row r="63" s="21" customFormat="true" ht="13.5" hidden="false" customHeight="true" outlineLevel="0" collapsed="false">
      <c r="A63" s="118" t="n">
        <v>18</v>
      </c>
      <c r="B63" s="135" t="s">
        <v>135</v>
      </c>
      <c r="C63" s="120" t="s">
        <v>65</v>
      </c>
      <c r="D63" s="121" t="n">
        <v>2012</v>
      </c>
      <c r="E63" s="122" t="n">
        <v>71.4</v>
      </c>
      <c r="F63" s="123" t="n">
        <v>11.9</v>
      </c>
      <c r="G63" s="123"/>
      <c r="H63" s="31"/>
      <c r="I63" s="32" t="n">
        <f aca="false">F63*H63*6</f>
        <v>0</v>
      </c>
      <c r="K63" s="37" t="n">
        <v>88</v>
      </c>
      <c r="L63" s="38" t="s">
        <v>136</v>
      </c>
      <c r="M63" s="37" t="s">
        <v>18</v>
      </c>
      <c r="N63" s="129" t="s">
        <v>82</v>
      </c>
      <c r="O63" s="130" t="n">
        <v>29.94</v>
      </c>
      <c r="P63" s="100" t="n">
        <v>4.99</v>
      </c>
      <c r="Q63" s="100"/>
      <c r="R63" s="41"/>
      <c r="S63" s="69" t="n">
        <f aca="false">P63*6*R63</f>
        <v>0</v>
      </c>
    </row>
    <row r="64" s="21" customFormat="true" ht="13.5" hidden="false" customHeight="true" outlineLevel="0" collapsed="false">
      <c r="A64" s="111" t="n">
        <v>19</v>
      </c>
      <c r="B64" s="134" t="s">
        <v>137</v>
      </c>
      <c r="C64" s="113" t="s">
        <v>65</v>
      </c>
      <c r="D64" s="136" t="n">
        <v>2016</v>
      </c>
      <c r="E64" s="115" t="n">
        <v>77.4</v>
      </c>
      <c r="F64" s="125" t="n">
        <v>12.9</v>
      </c>
      <c r="G64" s="125"/>
      <c r="H64" s="48"/>
      <c r="I64" s="49" t="n">
        <f aca="false">F64*H64*6</f>
        <v>0</v>
      </c>
      <c r="K64" s="72" t="n">
        <v>89</v>
      </c>
      <c r="L64" s="103" t="s">
        <v>138</v>
      </c>
      <c r="M64" s="72" t="s">
        <v>18</v>
      </c>
      <c r="N64" s="132" t="s">
        <v>66</v>
      </c>
      <c r="O64" s="139" t="n">
        <v>35.94</v>
      </c>
      <c r="P64" s="102" t="n">
        <v>5.99</v>
      </c>
      <c r="Q64" s="102"/>
      <c r="R64" s="19"/>
      <c r="S64" s="64" t="n">
        <f aca="false">P64*6*R64</f>
        <v>0</v>
      </c>
    </row>
    <row r="65" s="21" customFormat="true" ht="13.5" hidden="false" customHeight="true" outlineLevel="0" collapsed="false">
      <c r="A65" s="118" t="n">
        <v>20</v>
      </c>
      <c r="B65" s="135" t="s">
        <v>139</v>
      </c>
      <c r="C65" s="120" t="s">
        <v>65</v>
      </c>
      <c r="D65" s="121" t="n">
        <v>2011</v>
      </c>
      <c r="E65" s="122" t="n">
        <v>83.4</v>
      </c>
      <c r="F65" s="123" t="n">
        <v>13.9</v>
      </c>
      <c r="G65" s="123"/>
      <c r="H65" s="31"/>
      <c r="I65" s="32" t="n">
        <f aca="false">F65*H65*6</f>
        <v>0</v>
      </c>
      <c r="K65" s="37" t="n">
        <v>90</v>
      </c>
      <c r="L65" s="38" t="s">
        <v>140</v>
      </c>
      <c r="M65" s="37" t="s">
        <v>18</v>
      </c>
      <c r="N65" s="129" t="s">
        <v>32</v>
      </c>
      <c r="O65" s="130" t="n">
        <v>35.94</v>
      </c>
      <c r="P65" s="100" t="n">
        <v>5.99</v>
      </c>
      <c r="Q65" s="100"/>
      <c r="R65" s="41"/>
      <c r="S65" s="69" t="n">
        <f aca="false">P65*6*R65</f>
        <v>0</v>
      </c>
    </row>
    <row r="66" s="21" customFormat="true" ht="13.5" hidden="false" customHeight="true" outlineLevel="0" collapsed="false">
      <c r="A66" s="111" t="n">
        <v>21</v>
      </c>
      <c r="B66" s="134" t="s">
        <v>141</v>
      </c>
      <c r="C66" s="113" t="s">
        <v>65</v>
      </c>
      <c r="D66" s="136" t="n">
        <v>2016</v>
      </c>
      <c r="E66" s="115" t="n">
        <v>89.4</v>
      </c>
      <c r="F66" s="125" t="n">
        <v>14.9</v>
      </c>
      <c r="G66" s="125"/>
      <c r="H66" s="48"/>
      <c r="I66" s="49" t="n">
        <f aca="false">F66*H66*6</f>
        <v>0</v>
      </c>
      <c r="K66" s="72" t="n">
        <v>91</v>
      </c>
      <c r="L66" s="73" t="s">
        <v>142</v>
      </c>
      <c r="M66" s="72" t="s">
        <v>18</v>
      </c>
      <c r="N66" s="132" t="s">
        <v>32</v>
      </c>
      <c r="O66" s="133" t="n">
        <v>35.94</v>
      </c>
      <c r="P66" s="102" t="n">
        <v>5.99</v>
      </c>
      <c r="Q66" s="102"/>
      <c r="R66" s="19"/>
      <c r="S66" s="64" t="n">
        <f aca="false">P66*6*R66</f>
        <v>0</v>
      </c>
    </row>
    <row r="67" s="21" customFormat="true" ht="13.5" hidden="false" customHeight="true" outlineLevel="0" collapsed="false">
      <c r="A67" s="118" t="n">
        <v>22</v>
      </c>
      <c r="B67" s="135" t="s">
        <v>143</v>
      </c>
      <c r="C67" s="120" t="s">
        <v>65</v>
      </c>
      <c r="D67" s="121" t="n">
        <v>2017</v>
      </c>
      <c r="E67" s="122" t="n">
        <v>107.4</v>
      </c>
      <c r="F67" s="123" t="n">
        <v>17.9</v>
      </c>
      <c r="G67" s="123"/>
      <c r="H67" s="31"/>
      <c r="I67" s="32" t="n">
        <f aca="false">F67*H67*6</f>
        <v>0</v>
      </c>
      <c r="K67" s="37" t="n">
        <v>92</v>
      </c>
      <c r="L67" s="38" t="s">
        <v>144</v>
      </c>
      <c r="M67" s="37" t="s">
        <v>18</v>
      </c>
      <c r="N67" s="129" t="s">
        <v>66</v>
      </c>
      <c r="O67" s="130" t="n">
        <v>47.94</v>
      </c>
      <c r="P67" s="100" t="n">
        <v>7.99</v>
      </c>
      <c r="Q67" s="100"/>
      <c r="R67" s="41"/>
      <c r="S67" s="69" t="n">
        <f aca="false">P67*6*R67</f>
        <v>0</v>
      </c>
    </row>
    <row r="68" s="21" customFormat="true" ht="13.5" hidden="false" customHeight="true" outlineLevel="0" collapsed="false">
      <c r="A68" s="111" t="n">
        <v>23</v>
      </c>
      <c r="B68" s="134" t="s">
        <v>145</v>
      </c>
      <c r="C68" s="113" t="s">
        <v>18</v>
      </c>
      <c r="D68" s="136" t="n">
        <v>2018</v>
      </c>
      <c r="E68" s="115" t="n">
        <v>17.94</v>
      </c>
      <c r="F68" s="125" t="n">
        <v>2.99</v>
      </c>
      <c r="G68" s="125"/>
      <c r="H68" s="48"/>
      <c r="I68" s="49" t="n">
        <f aca="false">F68*H68*6</f>
        <v>0</v>
      </c>
      <c r="K68" s="72" t="n">
        <v>94</v>
      </c>
      <c r="L68" s="137" t="s">
        <v>146</v>
      </c>
      <c r="M68" s="72" t="s">
        <v>18</v>
      </c>
      <c r="N68" s="132" t="s">
        <v>82</v>
      </c>
      <c r="O68" s="133" t="n">
        <v>131.4</v>
      </c>
      <c r="P68" s="102" t="n">
        <v>21.9</v>
      </c>
      <c r="Q68" s="102"/>
      <c r="R68" s="19"/>
      <c r="S68" s="64" t="n">
        <f aca="false">P68*6*R68</f>
        <v>0</v>
      </c>
    </row>
    <row r="69" s="21" customFormat="true" ht="13.5" hidden="false" customHeight="true" outlineLevel="0" collapsed="false">
      <c r="A69" s="118" t="n">
        <v>24</v>
      </c>
      <c r="B69" s="135" t="s">
        <v>147</v>
      </c>
      <c r="C69" s="120" t="s">
        <v>25</v>
      </c>
      <c r="D69" s="121" t="n">
        <v>2018</v>
      </c>
      <c r="E69" s="122" t="n">
        <v>17.94</v>
      </c>
      <c r="F69" s="123" t="n">
        <v>2.99</v>
      </c>
      <c r="G69" s="123"/>
      <c r="H69" s="31"/>
      <c r="I69" s="32" t="n">
        <f aca="false">F69*H69*6</f>
        <v>0</v>
      </c>
      <c r="K69" s="37" t="n">
        <v>95</v>
      </c>
      <c r="L69" s="38" t="s">
        <v>148</v>
      </c>
      <c r="M69" s="37" t="s">
        <v>18</v>
      </c>
      <c r="N69" s="129" t="n">
        <v>2016</v>
      </c>
      <c r="O69" s="130" t="n">
        <v>83.7</v>
      </c>
      <c r="P69" s="100" t="n">
        <v>27.9</v>
      </c>
      <c r="Q69" s="100"/>
      <c r="R69" s="41"/>
      <c r="S69" s="69" t="n">
        <f aca="false">P69*3*R69</f>
        <v>0</v>
      </c>
    </row>
    <row r="70" s="21" customFormat="true" ht="13.5" hidden="false" customHeight="true" outlineLevel="0" collapsed="false">
      <c r="A70" s="111" t="n">
        <v>25</v>
      </c>
      <c r="B70" s="134" t="s">
        <v>149</v>
      </c>
      <c r="C70" s="113" t="s">
        <v>65</v>
      </c>
      <c r="D70" s="136" t="n">
        <v>2018</v>
      </c>
      <c r="E70" s="115" t="n">
        <v>17.94</v>
      </c>
      <c r="F70" s="125" t="n">
        <v>2.99</v>
      </c>
      <c r="G70" s="125"/>
      <c r="H70" s="48"/>
      <c r="I70" s="49" t="n">
        <f aca="false">F70*H70*6</f>
        <v>0</v>
      </c>
      <c r="K70" s="72" t="n">
        <v>96</v>
      </c>
      <c r="L70" s="73" t="s">
        <v>150</v>
      </c>
      <c r="M70" s="72" t="s">
        <v>65</v>
      </c>
      <c r="N70" s="132" t="n">
        <v>2016</v>
      </c>
      <c r="O70" s="133" t="n">
        <v>89.7</v>
      </c>
      <c r="P70" s="140" t="n">
        <v>29.9</v>
      </c>
      <c r="Q70" s="140"/>
      <c r="R70" s="19"/>
      <c r="S70" s="64" t="n">
        <f aca="false">P70*3*R70</f>
        <v>0</v>
      </c>
    </row>
    <row r="71" s="21" customFormat="true" ht="13.5" hidden="false" customHeight="true" outlineLevel="0" collapsed="false">
      <c r="A71" s="118" t="n">
        <v>26</v>
      </c>
      <c r="B71" s="135" t="s">
        <v>151</v>
      </c>
      <c r="C71" s="120" t="s">
        <v>18</v>
      </c>
      <c r="D71" s="138" t="s">
        <v>37</v>
      </c>
      <c r="E71" s="122" t="n">
        <v>23.94</v>
      </c>
      <c r="F71" s="123" t="n">
        <v>3.99</v>
      </c>
      <c r="G71" s="123"/>
      <c r="H71" s="31"/>
      <c r="I71" s="32" t="n">
        <f aca="false">F71*H71*6</f>
        <v>0</v>
      </c>
      <c r="K71" s="22"/>
      <c r="L71" s="23" t="s">
        <v>152</v>
      </c>
      <c r="M71" s="22"/>
      <c r="N71" s="22"/>
      <c r="O71" s="90"/>
      <c r="P71" s="22"/>
      <c r="Q71" s="22"/>
      <c r="R71" s="91"/>
      <c r="S71" s="22"/>
    </row>
    <row r="72" s="21" customFormat="true" ht="13.5" hidden="false" customHeight="true" outlineLevel="0" collapsed="false">
      <c r="A72" s="111" t="n">
        <v>27</v>
      </c>
      <c r="B72" s="134" t="s">
        <v>153</v>
      </c>
      <c r="C72" s="113" t="s">
        <v>18</v>
      </c>
      <c r="D72" s="136" t="n">
        <v>2018</v>
      </c>
      <c r="E72" s="115" t="n">
        <v>23.94</v>
      </c>
      <c r="F72" s="125" t="n">
        <v>3.99</v>
      </c>
      <c r="G72" s="125"/>
      <c r="H72" s="48"/>
      <c r="I72" s="49" t="n">
        <f aca="false">F72*H72*6</f>
        <v>0</v>
      </c>
      <c r="K72" s="37" t="n">
        <v>97</v>
      </c>
      <c r="L72" s="38" t="s">
        <v>154</v>
      </c>
      <c r="M72" s="37" t="s">
        <v>25</v>
      </c>
      <c r="N72" s="37" t="s">
        <v>37</v>
      </c>
      <c r="O72" s="141" t="n">
        <v>15.54</v>
      </c>
      <c r="P72" s="142" t="n">
        <v>2.59</v>
      </c>
      <c r="Q72" s="142"/>
      <c r="R72" s="41"/>
      <c r="S72" s="69" t="n">
        <f aca="false">P72*6*R72</f>
        <v>0</v>
      </c>
    </row>
    <row r="73" s="21" customFormat="true" ht="13.5" hidden="false" customHeight="true" outlineLevel="0" collapsed="false">
      <c r="A73" s="118" t="n">
        <v>29</v>
      </c>
      <c r="B73" s="135" t="s">
        <v>155</v>
      </c>
      <c r="C73" s="120" t="s">
        <v>18</v>
      </c>
      <c r="D73" s="138" t="s">
        <v>156</v>
      </c>
      <c r="E73" s="122" t="n">
        <v>23.94</v>
      </c>
      <c r="F73" s="123" t="n">
        <v>3.99</v>
      </c>
      <c r="G73" s="123"/>
      <c r="H73" s="31"/>
      <c r="I73" s="32" t="n">
        <f aca="false">F73*H73*6</f>
        <v>0</v>
      </c>
      <c r="K73" s="15" t="n">
        <v>98</v>
      </c>
      <c r="L73" s="16" t="s">
        <v>157</v>
      </c>
      <c r="M73" s="15" t="s">
        <v>18</v>
      </c>
      <c r="N73" s="15" t="n">
        <v>2017</v>
      </c>
      <c r="O73" s="143" t="n">
        <v>17.94</v>
      </c>
      <c r="P73" s="143" t="n">
        <v>2.99</v>
      </c>
      <c r="Q73" s="143"/>
      <c r="R73" s="144"/>
      <c r="S73" s="64" t="n">
        <f aca="false">P73*6*R73</f>
        <v>0</v>
      </c>
    </row>
    <row r="74" s="21" customFormat="true" ht="13.5" hidden="false" customHeight="true" outlineLevel="0" collapsed="false">
      <c r="A74" s="111" t="n">
        <v>30</v>
      </c>
      <c r="B74" s="134" t="s">
        <v>158</v>
      </c>
      <c r="C74" s="113" t="s">
        <v>18</v>
      </c>
      <c r="D74" s="136" t="n">
        <v>2013</v>
      </c>
      <c r="E74" s="115" t="n">
        <v>29.94</v>
      </c>
      <c r="F74" s="125" t="n">
        <v>4.99</v>
      </c>
      <c r="G74" s="125"/>
      <c r="H74" s="48"/>
      <c r="I74" s="49" t="n">
        <f aca="false">F74*H74*6</f>
        <v>0</v>
      </c>
      <c r="K74" s="37" t="n">
        <v>99</v>
      </c>
      <c r="L74" s="38" t="s">
        <v>159</v>
      </c>
      <c r="M74" s="37" t="s">
        <v>25</v>
      </c>
      <c r="N74" s="37" t="n">
        <v>2018</v>
      </c>
      <c r="O74" s="141" t="n">
        <v>23.94</v>
      </c>
      <c r="P74" s="141" t="n">
        <v>3.99</v>
      </c>
      <c r="Q74" s="141"/>
      <c r="R74" s="41"/>
      <c r="S74" s="69" t="n">
        <f aca="false">P74*6*R74</f>
        <v>0</v>
      </c>
    </row>
    <row r="75" s="154" customFormat="true" ht="40.2" hidden="false" customHeight="true" outlineLevel="0" collapsed="false">
      <c r="A75" s="145"/>
      <c r="B75" s="146"/>
      <c r="C75" s="147"/>
      <c r="D75" s="148"/>
      <c r="E75" s="149"/>
      <c r="F75" s="150"/>
      <c r="G75" s="149"/>
      <c r="H75" s="151"/>
      <c r="I75" s="149"/>
      <c r="J75" s="152"/>
      <c r="K75" s="145"/>
      <c r="L75" s="146"/>
      <c r="M75" s="147"/>
      <c r="N75" s="148"/>
      <c r="O75" s="149"/>
      <c r="P75" s="150"/>
      <c r="Q75" s="149"/>
      <c r="R75" s="151"/>
      <c r="S75" s="153"/>
    </row>
    <row r="76" customFormat="false" ht="15" hidden="false" customHeight="true" outlineLevel="0" collapsed="false">
      <c r="A76" s="9"/>
      <c r="B76" s="9" t="s">
        <v>8</v>
      </c>
      <c r="C76" s="12" t="s">
        <v>9</v>
      </c>
      <c r="D76" s="12" t="s">
        <v>10</v>
      </c>
      <c r="E76" s="13" t="s">
        <v>11</v>
      </c>
      <c r="F76" s="13" t="s">
        <v>12</v>
      </c>
      <c r="G76" s="13"/>
      <c r="H76" s="14" t="s">
        <v>13</v>
      </c>
      <c r="I76" s="9" t="s">
        <v>7</v>
      </c>
      <c r="K76" s="9"/>
      <c r="L76" s="9" t="s">
        <v>8</v>
      </c>
      <c r="M76" s="12" t="s">
        <v>9</v>
      </c>
      <c r="N76" s="12" t="s">
        <v>10</v>
      </c>
      <c r="O76" s="13" t="s">
        <v>11</v>
      </c>
      <c r="P76" s="13" t="s">
        <v>12</v>
      </c>
      <c r="Q76" s="13"/>
      <c r="R76" s="14" t="s">
        <v>13</v>
      </c>
      <c r="S76" s="9" t="s">
        <v>7</v>
      </c>
      <c r="W76" s="155"/>
      <c r="X76" s="155"/>
      <c r="Y76" s="155"/>
      <c r="Z76" s="155"/>
      <c r="AA76" s="155"/>
      <c r="AB76" s="155"/>
      <c r="AC76" s="155"/>
      <c r="AG76" s="156"/>
      <c r="AI76" s="157"/>
      <c r="AJ76" s="157"/>
      <c r="AK76" s="158"/>
      <c r="AL76" s="158"/>
    </row>
    <row r="77" customFormat="false" ht="13.2" hidden="false" customHeight="true" outlineLevel="0" collapsed="false">
      <c r="A77" s="9"/>
      <c r="B77" s="9"/>
      <c r="C77" s="12"/>
      <c r="D77" s="12"/>
      <c r="E77" s="13"/>
      <c r="F77" s="13"/>
      <c r="G77" s="13"/>
      <c r="H77" s="14"/>
      <c r="I77" s="9"/>
      <c r="K77" s="9"/>
      <c r="L77" s="9"/>
      <c r="M77" s="12"/>
      <c r="N77" s="12"/>
      <c r="O77" s="13"/>
      <c r="P77" s="13"/>
      <c r="Q77" s="13"/>
      <c r="R77" s="14"/>
      <c r="S77" s="9"/>
      <c r="W77" s="159"/>
      <c r="X77" s="159"/>
      <c r="Y77" s="159"/>
      <c r="Z77" s="159"/>
      <c r="AA77" s="159"/>
      <c r="AB77" s="159"/>
      <c r="AC77" s="159"/>
      <c r="AG77" s="160"/>
      <c r="AI77" s="161"/>
      <c r="AJ77" s="161"/>
      <c r="AK77" s="162"/>
      <c r="AL77" s="162"/>
    </row>
    <row r="78" customFormat="false" ht="13.2" hidden="false" customHeight="true" outlineLevel="0" collapsed="false">
      <c r="A78" s="22"/>
      <c r="B78" s="23" t="s">
        <v>152</v>
      </c>
      <c r="C78" s="22"/>
      <c r="D78" s="22"/>
      <c r="E78" s="22"/>
      <c r="F78" s="22"/>
      <c r="G78" s="22"/>
      <c r="H78" s="24"/>
      <c r="I78" s="22"/>
      <c r="K78" s="163" t="n">
        <v>172</v>
      </c>
      <c r="L78" s="117" t="s">
        <v>160</v>
      </c>
      <c r="M78" s="44" t="s">
        <v>18</v>
      </c>
      <c r="N78" s="164" t="n">
        <v>2016</v>
      </c>
      <c r="O78" s="94" t="n">
        <v>41.94</v>
      </c>
      <c r="P78" s="165" t="n">
        <v>6.99</v>
      </c>
      <c r="Q78" s="165"/>
      <c r="R78" s="19"/>
      <c r="S78" s="64" t="n">
        <f aca="false">P78*6*R78</f>
        <v>0</v>
      </c>
      <c r="W78" s="155"/>
      <c r="X78" s="155"/>
      <c r="Y78" s="155"/>
      <c r="Z78" s="155"/>
      <c r="AA78" s="155"/>
      <c r="AB78" s="155"/>
      <c r="AC78" s="155"/>
      <c r="AG78" s="156"/>
      <c r="AI78" s="157"/>
      <c r="AJ78" s="157"/>
      <c r="AK78" s="158"/>
      <c r="AL78" s="158"/>
    </row>
    <row r="79" customFormat="false" ht="13.2" hidden="false" customHeight="true" outlineLevel="0" collapsed="false">
      <c r="A79" s="166" t="n">
        <v>100</v>
      </c>
      <c r="B79" s="137" t="s">
        <v>136</v>
      </c>
      <c r="C79" s="166" t="s">
        <v>25</v>
      </c>
      <c r="D79" s="167" t="n">
        <v>2018</v>
      </c>
      <c r="E79" s="168" t="n">
        <v>23.94</v>
      </c>
      <c r="F79" s="169" t="n">
        <v>3.99</v>
      </c>
      <c r="G79" s="169"/>
      <c r="H79" s="170"/>
      <c r="I79" s="171" t="n">
        <f aca="false">F79*6*H79</f>
        <v>0</v>
      </c>
      <c r="K79" s="172" t="n">
        <v>173</v>
      </c>
      <c r="L79" s="173" t="s">
        <v>161</v>
      </c>
      <c r="M79" s="27" t="s">
        <v>18</v>
      </c>
      <c r="N79" s="174" t="n">
        <v>2016</v>
      </c>
      <c r="O79" s="99" t="n">
        <v>47.94</v>
      </c>
      <c r="P79" s="175" t="n">
        <v>7.99</v>
      </c>
      <c r="Q79" s="175"/>
      <c r="R79" s="41"/>
      <c r="S79" s="69" t="n">
        <f aca="false">P79*6*R79</f>
        <v>0</v>
      </c>
      <c r="W79" s="159"/>
      <c r="X79" s="159"/>
      <c r="Y79" s="159"/>
      <c r="Z79" s="159"/>
      <c r="AA79" s="159"/>
      <c r="AB79" s="159"/>
      <c r="AC79" s="159"/>
      <c r="AG79" s="160"/>
      <c r="AI79" s="161"/>
      <c r="AJ79" s="161"/>
      <c r="AK79" s="162"/>
      <c r="AL79" s="162"/>
    </row>
    <row r="80" customFormat="false" ht="13.2" hidden="false" customHeight="true" outlineLevel="0" collapsed="false">
      <c r="A80" s="176" t="n">
        <v>101</v>
      </c>
      <c r="B80" s="177" t="s">
        <v>162</v>
      </c>
      <c r="C80" s="176" t="s">
        <v>18</v>
      </c>
      <c r="D80" s="178" t="s">
        <v>32</v>
      </c>
      <c r="E80" s="179" t="n">
        <v>23.94</v>
      </c>
      <c r="F80" s="180" t="n">
        <v>3.99</v>
      </c>
      <c r="G80" s="180"/>
      <c r="H80" s="181"/>
      <c r="I80" s="182" t="n">
        <f aca="false">F80*6*H80</f>
        <v>0</v>
      </c>
      <c r="K80" s="163" t="n">
        <v>174</v>
      </c>
      <c r="L80" s="117" t="s">
        <v>163</v>
      </c>
      <c r="M80" s="44" t="s">
        <v>18</v>
      </c>
      <c r="N80" s="164" t="n">
        <v>2017</v>
      </c>
      <c r="O80" s="94" t="n">
        <v>47.94</v>
      </c>
      <c r="P80" s="165" t="n">
        <v>7.99</v>
      </c>
      <c r="Q80" s="165"/>
      <c r="R80" s="19"/>
      <c r="S80" s="64" t="n">
        <f aca="false">P80*6*R80</f>
        <v>0</v>
      </c>
      <c r="W80" s="155"/>
      <c r="X80" s="155"/>
      <c r="Y80" s="155"/>
      <c r="Z80" s="155"/>
      <c r="AA80" s="155"/>
      <c r="AB80" s="155"/>
      <c r="AC80" s="155"/>
      <c r="AG80" s="156"/>
      <c r="AI80" s="157"/>
      <c r="AJ80" s="157"/>
      <c r="AK80" s="158"/>
      <c r="AL80" s="158"/>
    </row>
    <row r="81" customFormat="false" ht="13.2" hidden="false" customHeight="true" outlineLevel="0" collapsed="false">
      <c r="A81" s="166" t="n">
        <v>104</v>
      </c>
      <c r="B81" s="137" t="s">
        <v>164</v>
      </c>
      <c r="C81" s="166" t="s">
        <v>65</v>
      </c>
      <c r="D81" s="167" t="n">
        <v>2018</v>
      </c>
      <c r="E81" s="168" t="n">
        <v>29.94</v>
      </c>
      <c r="F81" s="169" t="n">
        <v>4.99</v>
      </c>
      <c r="G81" s="169"/>
      <c r="H81" s="170"/>
      <c r="I81" s="171" t="n">
        <f aca="false">F81*6*H81</f>
        <v>0</v>
      </c>
      <c r="K81" s="172" t="n">
        <v>175</v>
      </c>
      <c r="L81" s="173" t="s">
        <v>165</v>
      </c>
      <c r="M81" s="27" t="s">
        <v>18</v>
      </c>
      <c r="N81" s="174" t="n">
        <v>2017</v>
      </c>
      <c r="O81" s="99" t="n">
        <v>47.94</v>
      </c>
      <c r="P81" s="175" t="n">
        <v>7.99</v>
      </c>
      <c r="Q81" s="175"/>
      <c r="R81" s="41"/>
      <c r="S81" s="69" t="n">
        <f aca="false">P81*6*R81</f>
        <v>0</v>
      </c>
    </row>
    <row r="82" customFormat="false" ht="13.2" hidden="false" customHeight="true" outlineLevel="0" collapsed="false">
      <c r="A82" s="176" t="n">
        <v>105</v>
      </c>
      <c r="B82" s="183" t="s">
        <v>166</v>
      </c>
      <c r="C82" s="176" t="s">
        <v>25</v>
      </c>
      <c r="D82" s="178" t="n">
        <v>2018</v>
      </c>
      <c r="E82" s="179" t="n">
        <v>29.94</v>
      </c>
      <c r="F82" s="180" t="n">
        <v>4.99</v>
      </c>
      <c r="G82" s="180"/>
      <c r="H82" s="181"/>
      <c r="I82" s="182" t="n">
        <f aca="false">F82*6*H82</f>
        <v>0</v>
      </c>
      <c r="K82" s="163" t="n">
        <v>176</v>
      </c>
      <c r="L82" s="117" t="s">
        <v>167</v>
      </c>
      <c r="M82" s="44" t="s">
        <v>18</v>
      </c>
      <c r="N82" s="164" t="n">
        <v>2012</v>
      </c>
      <c r="O82" s="94" t="n">
        <v>53.4</v>
      </c>
      <c r="P82" s="165" t="n">
        <v>8.9</v>
      </c>
      <c r="Q82" s="165"/>
      <c r="R82" s="19"/>
      <c r="S82" s="64" t="n">
        <f aca="false">P82*6*R82</f>
        <v>0</v>
      </c>
    </row>
    <row r="83" customFormat="false" ht="13.2" hidden="false" customHeight="true" outlineLevel="0" collapsed="false">
      <c r="A83" s="166" t="n">
        <v>106</v>
      </c>
      <c r="B83" s="184" t="s">
        <v>168</v>
      </c>
      <c r="C83" s="166" t="s">
        <v>18</v>
      </c>
      <c r="D83" s="185" t="n">
        <v>2017</v>
      </c>
      <c r="E83" s="186" t="n">
        <v>29.94</v>
      </c>
      <c r="F83" s="169" t="n">
        <v>4.99</v>
      </c>
      <c r="G83" s="169"/>
      <c r="H83" s="187"/>
      <c r="I83" s="171" t="n">
        <f aca="false">F83*6*H83</f>
        <v>0</v>
      </c>
      <c r="K83" s="188" t="n">
        <v>177</v>
      </c>
      <c r="L83" s="124" t="s">
        <v>169</v>
      </c>
      <c r="M83" s="189" t="s">
        <v>18</v>
      </c>
      <c r="N83" s="190" t="n">
        <v>2016</v>
      </c>
      <c r="O83" s="191" t="n">
        <v>59.4</v>
      </c>
      <c r="P83" s="192" t="n">
        <v>9.9</v>
      </c>
      <c r="Q83" s="192"/>
      <c r="R83" s="181"/>
      <c r="S83" s="69" t="n">
        <f aca="false">P83*6*R83</f>
        <v>0</v>
      </c>
    </row>
    <row r="84" customFormat="false" ht="13.2" hidden="false" customHeight="true" outlineLevel="0" collapsed="false">
      <c r="A84" s="176" t="n">
        <v>107</v>
      </c>
      <c r="B84" s="183" t="s">
        <v>170</v>
      </c>
      <c r="C84" s="176" t="s">
        <v>18</v>
      </c>
      <c r="D84" s="178" t="n">
        <v>2018</v>
      </c>
      <c r="E84" s="179" t="n">
        <v>29.94</v>
      </c>
      <c r="F84" s="180" t="n">
        <v>4.99</v>
      </c>
      <c r="G84" s="180"/>
      <c r="H84" s="193"/>
      <c r="I84" s="182" t="n">
        <f aca="false">F84*6*H84</f>
        <v>0</v>
      </c>
      <c r="K84" s="194" t="n">
        <v>178</v>
      </c>
      <c r="L84" s="126" t="s">
        <v>171</v>
      </c>
      <c r="M84" s="195" t="s">
        <v>18</v>
      </c>
      <c r="N84" s="196" t="n">
        <v>2017</v>
      </c>
      <c r="O84" s="197" t="n">
        <v>59.94</v>
      </c>
      <c r="P84" s="198" t="n">
        <v>9.99</v>
      </c>
      <c r="Q84" s="198"/>
      <c r="R84" s="170"/>
      <c r="S84" s="64" t="n">
        <f aca="false">P84*6*R84</f>
        <v>0</v>
      </c>
      <c r="U84" s="160"/>
      <c r="W84" s="159"/>
      <c r="X84" s="159"/>
      <c r="Y84" s="159"/>
      <c r="Z84" s="159"/>
      <c r="AA84" s="159"/>
      <c r="AB84" s="159"/>
      <c r="AC84" s="159"/>
      <c r="AI84" s="161"/>
      <c r="AJ84" s="161"/>
      <c r="AK84" s="162"/>
      <c r="AL84" s="162"/>
    </row>
    <row r="85" customFormat="false" ht="13.2" hidden="false" customHeight="true" outlineLevel="0" collapsed="false">
      <c r="A85" s="166" t="n">
        <v>109</v>
      </c>
      <c r="B85" s="199" t="s">
        <v>172</v>
      </c>
      <c r="C85" s="166" t="s">
        <v>25</v>
      </c>
      <c r="D85" s="167" t="n">
        <v>2018</v>
      </c>
      <c r="E85" s="168" t="n">
        <v>35.94</v>
      </c>
      <c r="F85" s="169" t="n">
        <v>5.99</v>
      </c>
      <c r="G85" s="169"/>
      <c r="H85" s="170"/>
      <c r="I85" s="171" t="n">
        <f aca="false">F85*6*H85</f>
        <v>0</v>
      </c>
      <c r="K85" s="188" t="n">
        <v>179</v>
      </c>
      <c r="L85" s="124" t="s">
        <v>173</v>
      </c>
      <c r="M85" s="189" t="s">
        <v>18</v>
      </c>
      <c r="N85" s="200" t="s">
        <v>133</v>
      </c>
      <c r="O85" s="191" t="n">
        <v>59.4</v>
      </c>
      <c r="P85" s="192" t="n">
        <v>9.9</v>
      </c>
      <c r="Q85" s="192"/>
      <c r="R85" s="181"/>
      <c r="S85" s="69" t="n">
        <f aca="false">P85*6*R85</f>
        <v>0</v>
      </c>
      <c r="U85" s="156"/>
      <c r="W85" s="155"/>
      <c r="X85" s="155"/>
      <c r="Y85" s="155"/>
      <c r="Z85" s="155"/>
      <c r="AA85" s="155"/>
      <c r="AB85" s="155"/>
      <c r="AC85" s="155"/>
      <c r="AI85" s="157"/>
      <c r="AJ85" s="157"/>
      <c r="AK85" s="158"/>
      <c r="AL85" s="158"/>
    </row>
    <row r="86" customFormat="false" ht="13.2" hidden="false" customHeight="true" outlineLevel="0" collapsed="false">
      <c r="A86" s="176" t="n">
        <v>110</v>
      </c>
      <c r="B86" s="183" t="s">
        <v>172</v>
      </c>
      <c r="C86" s="176" t="s">
        <v>65</v>
      </c>
      <c r="D86" s="178" t="n">
        <v>2018</v>
      </c>
      <c r="E86" s="179" t="n">
        <v>35.94</v>
      </c>
      <c r="F86" s="180" t="n">
        <v>5.99</v>
      </c>
      <c r="G86" s="180"/>
      <c r="H86" s="181"/>
      <c r="I86" s="182" t="n">
        <f aca="false">F86*6*H86</f>
        <v>0</v>
      </c>
      <c r="K86" s="194" t="n">
        <v>180</v>
      </c>
      <c r="L86" s="126" t="s">
        <v>174</v>
      </c>
      <c r="M86" s="195" t="s">
        <v>18</v>
      </c>
      <c r="N86" s="201" t="s">
        <v>175</v>
      </c>
      <c r="O86" s="197" t="n">
        <v>71.4</v>
      </c>
      <c r="P86" s="198" t="n">
        <v>11.9</v>
      </c>
      <c r="Q86" s="198"/>
      <c r="R86" s="170"/>
      <c r="S86" s="64" t="n">
        <f aca="false">P86*6*R86</f>
        <v>0</v>
      </c>
      <c r="U86" s="160"/>
      <c r="W86" s="159"/>
      <c r="X86" s="159"/>
      <c r="Y86" s="159"/>
      <c r="Z86" s="159"/>
      <c r="AA86" s="159"/>
      <c r="AB86" s="159"/>
      <c r="AC86" s="159"/>
      <c r="AI86" s="161"/>
      <c r="AJ86" s="161"/>
      <c r="AK86" s="162"/>
      <c r="AL86" s="162"/>
    </row>
    <row r="87" customFormat="false" ht="13.2" hidden="false" customHeight="true" outlineLevel="0" collapsed="false">
      <c r="A87" s="166" t="n">
        <v>111</v>
      </c>
      <c r="B87" s="199" t="s">
        <v>172</v>
      </c>
      <c r="C87" s="166" t="s">
        <v>18</v>
      </c>
      <c r="D87" s="167" t="s">
        <v>133</v>
      </c>
      <c r="E87" s="168" t="n">
        <v>35.94</v>
      </c>
      <c r="F87" s="169" t="n">
        <v>5.99</v>
      </c>
      <c r="G87" s="169"/>
      <c r="H87" s="170"/>
      <c r="I87" s="171" t="n">
        <f aca="false">F87*6*H87</f>
        <v>0</v>
      </c>
      <c r="K87" s="188" t="n">
        <v>181</v>
      </c>
      <c r="L87" s="124" t="s">
        <v>176</v>
      </c>
      <c r="M87" s="189" t="s">
        <v>18</v>
      </c>
      <c r="N87" s="200" t="s">
        <v>66</v>
      </c>
      <c r="O87" s="191" t="n">
        <v>77.4</v>
      </c>
      <c r="P87" s="192" t="n">
        <v>12.9</v>
      </c>
      <c r="Q87" s="192"/>
      <c r="R87" s="181"/>
      <c r="S87" s="69" t="n">
        <f aca="false">P87*6*R87</f>
        <v>0</v>
      </c>
      <c r="U87" s="156"/>
      <c r="W87" s="155"/>
      <c r="X87" s="155"/>
      <c r="Y87" s="155"/>
      <c r="Z87" s="155"/>
      <c r="AA87" s="155"/>
      <c r="AB87" s="155"/>
      <c r="AC87" s="155"/>
      <c r="AI87" s="157"/>
      <c r="AJ87" s="157"/>
      <c r="AK87" s="158"/>
      <c r="AL87" s="158"/>
    </row>
    <row r="88" customFormat="false" ht="13.2" hidden="false" customHeight="true" outlineLevel="0" collapsed="false">
      <c r="A88" s="176" t="n">
        <v>112</v>
      </c>
      <c r="B88" s="183" t="s">
        <v>177</v>
      </c>
      <c r="C88" s="176" t="s">
        <v>18</v>
      </c>
      <c r="D88" s="178" t="n">
        <v>2017</v>
      </c>
      <c r="E88" s="179" t="n">
        <v>35.94</v>
      </c>
      <c r="F88" s="180" t="n">
        <v>5.99</v>
      </c>
      <c r="G88" s="180"/>
      <c r="H88" s="181"/>
      <c r="I88" s="182" t="n">
        <f aca="false">F88*6*H88</f>
        <v>0</v>
      </c>
      <c r="K88" s="166" t="n">
        <v>183</v>
      </c>
      <c r="L88" s="199" t="s">
        <v>178</v>
      </c>
      <c r="M88" s="195" t="s">
        <v>18</v>
      </c>
      <c r="N88" s="196" t="n">
        <v>2016</v>
      </c>
      <c r="O88" s="197" t="n">
        <v>143.4</v>
      </c>
      <c r="P88" s="198" t="n">
        <v>23.9</v>
      </c>
      <c r="Q88" s="198"/>
      <c r="R88" s="170"/>
      <c r="S88" s="64" t="n">
        <f aca="false">P88*6*R88</f>
        <v>0</v>
      </c>
      <c r="U88" s="160"/>
      <c r="W88" s="159"/>
      <c r="X88" s="159"/>
      <c r="Y88" s="159"/>
      <c r="Z88" s="159"/>
      <c r="AA88" s="159"/>
      <c r="AB88" s="159"/>
      <c r="AC88" s="159"/>
      <c r="AI88" s="161"/>
      <c r="AJ88" s="161"/>
      <c r="AK88" s="162"/>
      <c r="AL88" s="162"/>
    </row>
    <row r="89" customFormat="false" ht="13.2" hidden="false" customHeight="true" outlineLevel="0" collapsed="false">
      <c r="A89" s="166" t="n">
        <v>113</v>
      </c>
      <c r="B89" s="199" t="s">
        <v>179</v>
      </c>
      <c r="C89" s="166" t="s">
        <v>18</v>
      </c>
      <c r="D89" s="167" t="n">
        <v>2017</v>
      </c>
      <c r="E89" s="168" t="n">
        <v>35.94</v>
      </c>
      <c r="F89" s="169" t="n">
        <v>5.99</v>
      </c>
      <c r="G89" s="169"/>
      <c r="H89" s="170"/>
      <c r="I89" s="171" t="n">
        <f aca="false">F89*6*H89</f>
        <v>0</v>
      </c>
      <c r="K89" s="202"/>
      <c r="L89" s="203" t="s">
        <v>180</v>
      </c>
      <c r="M89" s="204"/>
      <c r="N89" s="202"/>
      <c r="O89" s="205"/>
      <c r="P89" s="206"/>
      <c r="Q89" s="206"/>
      <c r="R89" s="207"/>
      <c r="S89" s="208"/>
      <c r="U89" s="156"/>
      <c r="AI89" s="157"/>
      <c r="AJ89" s="157"/>
      <c r="AK89" s="158"/>
      <c r="AL89" s="158"/>
    </row>
    <row r="90" customFormat="false" ht="13.2" hidden="false" customHeight="true" outlineLevel="0" collapsed="false">
      <c r="A90" s="209" t="n">
        <v>114</v>
      </c>
      <c r="B90" s="183" t="s">
        <v>181</v>
      </c>
      <c r="C90" s="209" t="s">
        <v>25</v>
      </c>
      <c r="D90" s="129" t="n">
        <v>2018</v>
      </c>
      <c r="E90" s="210" t="n">
        <v>47.94</v>
      </c>
      <c r="F90" s="180" t="n">
        <v>7.99</v>
      </c>
      <c r="G90" s="180"/>
      <c r="H90" s="211"/>
      <c r="I90" s="182" t="n">
        <f aca="false">F90*6*H90</f>
        <v>0</v>
      </c>
      <c r="K90" s="176" t="n">
        <v>185</v>
      </c>
      <c r="L90" s="183" t="s">
        <v>182</v>
      </c>
      <c r="M90" s="212" t="s">
        <v>18</v>
      </c>
      <c r="N90" s="178" t="n">
        <v>2017</v>
      </c>
      <c r="O90" s="213" t="n">
        <v>53.94</v>
      </c>
      <c r="P90" s="175" t="n">
        <v>8.99</v>
      </c>
      <c r="Q90" s="175"/>
      <c r="R90" s="181"/>
      <c r="S90" s="69" t="n">
        <f aca="false">P90*6*R90</f>
        <v>0</v>
      </c>
    </row>
    <row r="91" customFormat="false" ht="13.2" hidden="false" customHeight="true" outlineLevel="0" collapsed="false">
      <c r="A91" s="214" t="n">
        <v>115</v>
      </c>
      <c r="B91" s="131" t="s">
        <v>183</v>
      </c>
      <c r="C91" s="214" t="s">
        <v>25</v>
      </c>
      <c r="D91" s="132" t="n">
        <v>2018</v>
      </c>
      <c r="E91" s="215" t="n">
        <v>53.94</v>
      </c>
      <c r="F91" s="169" t="n">
        <v>8.99</v>
      </c>
      <c r="G91" s="169"/>
      <c r="H91" s="19"/>
      <c r="I91" s="171" t="n">
        <f aca="false">F91*6*H91</f>
        <v>0</v>
      </c>
      <c r="K91" s="166" t="n">
        <v>186</v>
      </c>
      <c r="L91" s="199" t="s">
        <v>184</v>
      </c>
      <c r="M91" s="216" t="s">
        <v>65</v>
      </c>
      <c r="N91" s="167" t="n">
        <v>2016</v>
      </c>
      <c r="O91" s="217" t="n">
        <v>35.94</v>
      </c>
      <c r="P91" s="165" t="n">
        <v>5.99</v>
      </c>
      <c r="Q91" s="165"/>
      <c r="R91" s="170"/>
      <c r="S91" s="64" t="n">
        <f aca="false">P91*6*R91</f>
        <v>0</v>
      </c>
    </row>
    <row r="92" customFormat="false" ht="13.2" hidden="false" customHeight="true" outlineLevel="0" collapsed="false">
      <c r="A92" s="209" t="n">
        <v>116</v>
      </c>
      <c r="B92" s="128" t="s">
        <v>185</v>
      </c>
      <c r="C92" s="209" t="s">
        <v>18</v>
      </c>
      <c r="D92" s="129" t="s">
        <v>32</v>
      </c>
      <c r="E92" s="218" t="n">
        <v>53.94</v>
      </c>
      <c r="F92" s="180" t="n">
        <v>8.99</v>
      </c>
      <c r="G92" s="180"/>
      <c r="H92" s="41"/>
      <c r="I92" s="182" t="n">
        <f aca="false">F92*6*H92</f>
        <v>0</v>
      </c>
      <c r="K92" s="176" t="n">
        <v>187</v>
      </c>
      <c r="L92" s="183" t="s">
        <v>186</v>
      </c>
      <c r="M92" s="212" t="s">
        <v>18</v>
      </c>
      <c r="N92" s="178" t="s">
        <v>187</v>
      </c>
      <c r="O92" s="213" t="n">
        <v>35.94</v>
      </c>
      <c r="P92" s="175" t="n">
        <v>5.99</v>
      </c>
      <c r="Q92" s="175"/>
      <c r="R92" s="181"/>
      <c r="S92" s="69" t="n">
        <f aca="false">P92*6*R92</f>
        <v>0</v>
      </c>
    </row>
    <row r="93" customFormat="false" ht="13.2" hidden="false" customHeight="true" outlineLevel="0" collapsed="false">
      <c r="A93" s="214" t="n">
        <v>117</v>
      </c>
      <c r="B93" s="131" t="s">
        <v>188</v>
      </c>
      <c r="C93" s="214" t="s">
        <v>18</v>
      </c>
      <c r="D93" s="132" t="n">
        <v>2017</v>
      </c>
      <c r="E93" s="215" t="n">
        <v>65.4</v>
      </c>
      <c r="F93" s="169" t="n">
        <v>10.9</v>
      </c>
      <c r="G93" s="169"/>
      <c r="H93" s="19"/>
      <c r="I93" s="171" t="n">
        <f aca="false">F93*6*H93</f>
        <v>0</v>
      </c>
      <c r="K93" s="166" t="n">
        <v>188</v>
      </c>
      <c r="L93" s="199" t="s">
        <v>189</v>
      </c>
      <c r="M93" s="216" t="s">
        <v>18</v>
      </c>
      <c r="N93" s="167" t="n">
        <v>2017</v>
      </c>
      <c r="O93" s="217" t="n">
        <v>35.94</v>
      </c>
      <c r="P93" s="165" t="n">
        <v>5.99</v>
      </c>
      <c r="Q93" s="165"/>
      <c r="R93" s="170"/>
      <c r="S93" s="64" t="n">
        <f aca="false">P93*6*R93</f>
        <v>0</v>
      </c>
    </row>
    <row r="94" customFormat="false" ht="13.2" hidden="false" customHeight="true" outlineLevel="0" collapsed="false">
      <c r="A94" s="209" t="n">
        <v>118</v>
      </c>
      <c r="B94" s="128" t="s">
        <v>190</v>
      </c>
      <c r="C94" s="209" t="s">
        <v>18</v>
      </c>
      <c r="D94" s="129" t="s">
        <v>32</v>
      </c>
      <c r="E94" s="218" t="n">
        <v>71.4</v>
      </c>
      <c r="F94" s="180" t="n">
        <v>11.9</v>
      </c>
      <c r="G94" s="180"/>
      <c r="H94" s="41"/>
      <c r="I94" s="182" t="n">
        <f aca="false">F94*6*H94</f>
        <v>0</v>
      </c>
      <c r="K94" s="176" t="n">
        <v>189</v>
      </c>
      <c r="L94" s="183" t="s">
        <v>191</v>
      </c>
      <c r="M94" s="212" t="s">
        <v>18</v>
      </c>
      <c r="N94" s="178" t="n">
        <v>2017</v>
      </c>
      <c r="O94" s="213" t="n">
        <v>35.94</v>
      </c>
      <c r="P94" s="175" t="n">
        <v>5.99</v>
      </c>
      <c r="Q94" s="175"/>
      <c r="R94" s="181"/>
      <c r="S94" s="69" t="n">
        <f aca="false">P94*6*R94</f>
        <v>0</v>
      </c>
      <c r="V94" s="155"/>
      <c r="W94" s="155"/>
      <c r="X94" s="155"/>
      <c r="Y94" s="155"/>
      <c r="Z94" s="155"/>
      <c r="AA94" s="155"/>
      <c r="AB94" s="155"/>
      <c r="AC94" s="155"/>
      <c r="AD94" s="155"/>
    </row>
    <row r="95" customFormat="false" ht="13.2" hidden="false" customHeight="true" outlineLevel="0" collapsed="false">
      <c r="A95" s="22"/>
      <c r="B95" s="23" t="s">
        <v>192</v>
      </c>
      <c r="C95" s="22"/>
      <c r="D95" s="22"/>
      <c r="E95" s="22"/>
      <c r="F95" s="22"/>
      <c r="G95" s="22"/>
      <c r="H95" s="24"/>
      <c r="I95" s="22"/>
      <c r="K95" s="166" t="n">
        <v>190</v>
      </c>
      <c r="L95" s="199" t="s">
        <v>193</v>
      </c>
      <c r="M95" s="216" t="s">
        <v>18</v>
      </c>
      <c r="N95" s="167" t="s">
        <v>66</v>
      </c>
      <c r="O95" s="217" t="n">
        <v>41.94</v>
      </c>
      <c r="P95" s="198" t="n">
        <v>6.99</v>
      </c>
      <c r="Q95" s="198"/>
      <c r="R95" s="170"/>
      <c r="S95" s="64" t="n">
        <f aca="false">P95*6*R95</f>
        <v>0</v>
      </c>
    </row>
    <row r="96" customFormat="false" ht="13.2" hidden="false" customHeight="true" outlineLevel="0" collapsed="false">
      <c r="A96" s="219" t="n">
        <v>119</v>
      </c>
      <c r="B96" s="220" t="s">
        <v>194</v>
      </c>
      <c r="C96" s="221" t="s">
        <v>18</v>
      </c>
      <c r="D96" s="15" t="s">
        <v>82</v>
      </c>
      <c r="E96" s="222" t="n">
        <v>71.94</v>
      </c>
      <c r="F96" s="169" t="n">
        <v>11.99</v>
      </c>
      <c r="G96" s="169"/>
      <c r="H96" s="144"/>
      <c r="I96" s="171" t="n">
        <f aca="false">F96*6*H96</f>
        <v>0</v>
      </c>
      <c r="K96" s="176" t="n">
        <v>191</v>
      </c>
      <c r="L96" s="183" t="s">
        <v>195</v>
      </c>
      <c r="M96" s="212" t="s">
        <v>18</v>
      </c>
      <c r="N96" s="178" t="n">
        <v>2014</v>
      </c>
      <c r="O96" s="213" t="n">
        <v>35.94</v>
      </c>
      <c r="P96" s="192" t="n">
        <v>5.99</v>
      </c>
      <c r="Q96" s="192"/>
      <c r="R96" s="181"/>
      <c r="S96" s="69" t="n">
        <f aca="false">P96*6*R96</f>
        <v>0</v>
      </c>
    </row>
    <row r="97" customFormat="false" ht="13.2" hidden="false" customHeight="true" outlineLevel="0" collapsed="false">
      <c r="A97" s="22"/>
      <c r="B97" s="23" t="s">
        <v>196</v>
      </c>
      <c r="C97" s="22"/>
      <c r="D97" s="22"/>
      <c r="E97" s="22"/>
      <c r="F97" s="22"/>
      <c r="G97" s="22"/>
      <c r="H97" s="24"/>
      <c r="I97" s="22"/>
      <c r="K97" s="166" t="n">
        <v>192</v>
      </c>
      <c r="L97" s="199" t="s">
        <v>197</v>
      </c>
      <c r="M97" s="216" t="s">
        <v>18</v>
      </c>
      <c r="N97" s="167" t="n">
        <v>2016</v>
      </c>
      <c r="O97" s="217" t="n">
        <v>47.94</v>
      </c>
      <c r="P97" s="198" t="n">
        <v>7.99</v>
      </c>
      <c r="Q97" s="198"/>
      <c r="R97" s="170"/>
      <c r="S97" s="64" t="n">
        <f aca="false">P97*6*R97</f>
        <v>0</v>
      </c>
    </row>
    <row r="98" customFormat="false" ht="13.2" hidden="false" customHeight="true" outlineLevel="0" collapsed="false">
      <c r="A98" s="209" t="n">
        <v>121</v>
      </c>
      <c r="B98" s="128" t="s">
        <v>198</v>
      </c>
      <c r="C98" s="37" t="s">
        <v>37</v>
      </c>
      <c r="D98" s="37" t="s">
        <v>37</v>
      </c>
      <c r="E98" s="40" t="s">
        <v>37</v>
      </c>
      <c r="F98" s="180" t="n">
        <v>19.9</v>
      </c>
      <c r="G98" s="180"/>
      <c r="H98" s="41"/>
      <c r="I98" s="182" t="n">
        <f aca="false">F98*1*H98</f>
        <v>0</v>
      </c>
      <c r="K98" s="176" t="n">
        <v>193</v>
      </c>
      <c r="L98" s="183" t="s">
        <v>199</v>
      </c>
      <c r="M98" s="212" t="s">
        <v>18</v>
      </c>
      <c r="N98" s="129" t="s">
        <v>133</v>
      </c>
      <c r="O98" s="210" t="n">
        <v>53.94</v>
      </c>
      <c r="P98" s="192" t="n">
        <v>8.99</v>
      </c>
      <c r="Q98" s="192"/>
      <c r="R98" s="211"/>
      <c r="S98" s="69" t="n">
        <f aca="false">P98*6*R98</f>
        <v>0</v>
      </c>
    </row>
    <row r="99" customFormat="false" ht="13.2" hidden="false" customHeight="true" outlineLevel="0" collapsed="false">
      <c r="A99" s="219" t="n">
        <v>122</v>
      </c>
      <c r="B99" s="220" t="s">
        <v>200</v>
      </c>
      <c r="C99" s="15" t="s">
        <v>37</v>
      </c>
      <c r="D99" s="15" t="s">
        <v>37</v>
      </c>
      <c r="E99" s="18" t="s">
        <v>37</v>
      </c>
      <c r="F99" s="169" t="n">
        <v>24.9</v>
      </c>
      <c r="G99" s="169"/>
      <c r="H99" s="144"/>
      <c r="I99" s="171" t="n">
        <f aca="false">F99*1*H99</f>
        <v>0</v>
      </c>
      <c r="K99" s="166" t="n">
        <v>195</v>
      </c>
      <c r="L99" s="131" t="s">
        <v>201</v>
      </c>
      <c r="M99" s="216" t="s">
        <v>18</v>
      </c>
      <c r="N99" s="132" t="n">
        <v>2013</v>
      </c>
      <c r="O99" s="215" t="n">
        <v>59.4</v>
      </c>
      <c r="P99" s="198" t="n">
        <v>9.9</v>
      </c>
      <c r="Q99" s="198"/>
      <c r="R99" s="19"/>
      <c r="S99" s="64" t="n">
        <f aca="false">P99*6*R99</f>
        <v>0</v>
      </c>
    </row>
    <row r="100" customFormat="false" ht="13.2" hidden="false" customHeight="true" outlineLevel="0" collapsed="false">
      <c r="A100" s="22"/>
      <c r="B100" s="23" t="s">
        <v>202</v>
      </c>
      <c r="C100" s="22"/>
      <c r="D100" s="22"/>
      <c r="E100" s="22"/>
      <c r="F100" s="22"/>
      <c r="G100" s="22"/>
      <c r="H100" s="24"/>
      <c r="I100" s="22"/>
      <c r="K100" s="176" t="n">
        <v>196</v>
      </c>
      <c r="L100" s="128" t="s">
        <v>203</v>
      </c>
      <c r="M100" s="212" t="s">
        <v>18</v>
      </c>
      <c r="N100" s="129" t="s">
        <v>66</v>
      </c>
      <c r="O100" s="218" t="n">
        <v>77.4</v>
      </c>
      <c r="P100" s="192" t="n">
        <v>12.9</v>
      </c>
      <c r="Q100" s="192"/>
      <c r="R100" s="41"/>
      <c r="S100" s="69" t="n">
        <f aca="false">P100*6*R100</f>
        <v>0</v>
      </c>
    </row>
    <row r="101" customFormat="false" ht="13.2" hidden="false" customHeight="true" outlineLevel="0" collapsed="false">
      <c r="A101" s="209" t="n">
        <v>123</v>
      </c>
      <c r="B101" s="128" t="s">
        <v>204</v>
      </c>
      <c r="C101" s="37" t="s">
        <v>65</v>
      </c>
      <c r="D101" s="37" t="s">
        <v>37</v>
      </c>
      <c r="E101" s="40" t="s">
        <v>37</v>
      </c>
      <c r="F101" s="180" t="n">
        <v>19.9</v>
      </c>
      <c r="G101" s="180"/>
      <c r="H101" s="41"/>
      <c r="I101" s="182" t="n">
        <f aca="false">F101*1*H101</f>
        <v>0</v>
      </c>
      <c r="K101" s="166" t="n">
        <v>197</v>
      </c>
      <c r="L101" s="131" t="s">
        <v>205</v>
      </c>
      <c r="M101" s="216" t="s">
        <v>18</v>
      </c>
      <c r="N101" s="132" t="s">
        <v>187</v>
      </c>
      <c r="O101" s="215" t="n">
        <v>131.4</v>
      </c>
      <c r="P101" s="198" t="n">
        <v>21.9</v>
      </c>
      <c r="Q101" s="198"/>
      <c r="R101" s="19"/>
      <c r="S101" s="64" t="n">
        <f aca="false">P101*6*R101</f>
        <v>0</v>
      </c>
    </row>
    <row r="102" customFormat="false" ht="13.2" hidden="false" customHeight="true" outlineLevel="0" collapsed="false">
      <c r="A102" s="214" t="n">
        <v>124</v>
      </c>
      <c r="B102" s="131" t="s">
        <v>206</v>
      </c>
      <c r="C102" s="72" t="s">
        <v>25</v>
      </c>
      <c r="D102" s="15" t="s">
        <v>37</v>
      </c>
      <c r="E102" s="18" t="s">
        <v>37</v>
      </c>
      <c r="F102" s="169" t="n">
        <v>19.9</v>
      </c>
      <c r="G102" s="169"/>
      <c r="H102" s="19"/>
      <c r="I102" s="223" t="n">
        <f aca="false">F102*1*H102</f>
        <v>0</v>
      </c>
      <c r="K102" s="202"/>
      <c r="L102" s="203" t="s">
        <v>207</v>
      </c>
      <c r="M102" s="204"/>
      <c r="N102" s="22"/>
      <c r="O102" s="205"/>
      <c r="P102" s="206"/>
      <c r="Q102" s="206"/>
      <c r="R102" s="207"/>
      <c r="S102" s="208"/>
    </row>
    <row r="103" customFormat="false" ht="13.2" hidden="false" customHeight="true" outlineLevel="0" collapsed="false">
      <c r="A103" s="209" t="n">
        <v>125</v>
      </c>
      <c r="B103" s="224" t="s">
        <v>208</v>
      </c>
      <c r="C103" s="37" t="s">
        <v>18</v>
      </c>
      <c r="D103" s="225" t="s">
        <v>37</v>
      </c>
      <c r="E103" s="225" t="s">
        <v>37</v>
      </c>
      <c r="F103" s="180" t="n">
        <v>19.9</v>
      </c>
      <c r="G103" s="180"/>
      <c r="H103" s="226"/>
      <c r="I103" s="182" t="n">
        <f aca="false">F103*1*H103</f>
        <v>0</v>
      </c>
      <c r="K103" s="176" t="n">
        <v>199</v>
      </c>
      <c r="L103" s="183" t="s">
        <v>209</v>
      </c>
      <c r="M103" s="227" t="s">
        <v>25</v>
      </c>
      <c r="N103" s="178" t="n">
        <v>2018</v>
      </c>
      <c r="O103" s="213" t="n">
        <v>17.94</v>
      </c>
      <c r="P103" s="175" t="n">
        <v>2.99</v>
      </c>
      <c r="Q103" s="175"/>
      <c r="R103" s="181"/>
      <c r="S103" s="69" t="n">
        <f aca="false">P103*6*R103</f>
        <v>0</v>
      </c>
    </row>
    <row r="104" customFormat="false" ht="13.2" hidden="false" customHeight="true" outlineLevel="0" collapsed="false">
      <c r="A104" s="202"/>
      <c r="B104" s="203" t="s">
        <v>210</v>
      </c>
      <c r="C104" s="204"/>
      <c r="D104" s="22"/>
      <c r="E104" s="205"/>
      <c r="F104" s="206"/>
      <c r="G104" s="206"/>
      <c r="H104" s="207"/>
      <c r="I104" s="208"/>
      <c r="K104" s="166" t="n">
        <v>200</v>
      </c>
      <c r="L104" s="199" t="s">
        <v>211</v>
      </c>
      <c r="M104" s="228" t="s">
        <v>65</v>
      </c>
      <c r="N104" s="167" t="n">
        <v>2018</v>
      </c>
      <c r="O104" s="217" t="n">
        <v>17.94</v>
      </c>
      <c r="P104" s="165" t="n">
        <v>2.99</v>
      </c>
      <c r="Q104" s="165"/>
      <c r="R104" s="170"/>
      <c r="S104" s="64" t="n">
        <f aca="false">P104*6*R104</f>
        <v>0</v>
      </c>
    </row>
    <row r="105" customFormat="false" ht="13.2" hidden="false" customHeight="true" outlineLevel="0" collapsed="false">
      <c r="A105" s="214" t="n">
        <v>126</v>
      </c>
      <c r="B105" s="131" t="s">
        <v>212</v>
      </c>
      <c r="C105" s="44" t="s">
        <v>65</v>
      </c>
      <c r="D105" s="164" t="n">
        <v>2016</v>
      </c>
      <c r="E105" s="215" t="n">
        <v>21</v>
      </c>
      <c r="F105" s="169" t="n">
        <v>3.5</v>
      </c>
      <c r="G105" s="169"/>
      <c r="H105" s="229"/>
      <c r="I105" s="171" t="n">
        <f aca="false">F105*6*H105</f>
        <v>0</v>
      </c>
      <c r="K105" s="176" t="n">
        <v>202</v>
      </c>
      <c r="L105" s="183" t="s">
        <v>213</v>
      </c>
      <c r="M105" s="227" t="s">
        <v>65</v>
      </c>
      <c r="N105" s="178" t="s">
        <v>32</v>
      </c>
      <c r="O105" s="213" t="n">
        <v>23.94</v>
      </c>
      <c r="P105" s="175" t="n">
        <v>3.99</v>
      </c>
      <c r="Q105" s="175"/>
      <c r="R105" s="181"/>
      <c r="S105" s="69" t="n">
        <f aca="false">P105*6*R105</f>
        <v>0</v>
      </c>
    </row>
    <row r="106" customFormat="false" ht="13.2" hidden="false" customHeight="true" outlineLevel="0" collapsed="false">
      <c r="A106" s="209" t="n">
        <v>127</v>
      </c>
      <c r="B106" s="128" t="s">
        <v>214</v>
      </c>
      <c r="C106" s="27" t="s">
        <v>65</v>
      </c>
      <c r="D106" s="174" t="n">
        <v>2017</v>
      </c>
      <c r="E106" s="218" t="n">
        <v>29.94</v>
      </c>
      <c r="F106" s="180" t="n">
        <v>4.99</v>
      </c>
      <c r="G106" s="180"/>
      <c r="H106" s="230"/>
      <c r="I106" s="182" t="n">
        <f aca="false">F106*6*H106</f>
        <v>0</v>
      </c>
      <c r="K106" s="166" t="n">
        <v>203</v>
      </c>
      <c r="L106" s="199" t="s">
        <v>215</v>
      </c>
      <c r="M106" s="228" t="s">
        <v>65</v>
      </c>
      <c r="N106" s="167" t="s">
        <v>66</v>
      </c>
      <c r="O106" s="217" t="n">
        <v>29.94</v>
      </c>
      <c r="P106" s="165" t="n">
        <v>4.99</v>
      </c>
      <c r="Q106" s="165"/>
      <c r="R106" s="170"/>
      <c r="S106" s="64" t="n">
        <f aca="false">P106*6*R106</f>
        <v>0</v>
      </c>
    </row>
    <row r="107" customFormat="false" ht="13.2" hidden="false" customHeight="true" outlineLevel="0" collapsed="false">
      <c r="A107" s="214" t="n">
        <v>128</v>
      </c>
      <c r="B107" s="131" t="s">
        <v>216</v>
      </c>
      <c r="C107" s="44" t="s">
        <v>18</v>
      </c>
      <c r="D107" s="164" t="n">
        <v>2017</v>
      </c>
      <c r="E107" s="215" t="n">
        <v>29.94</v>
      </c>
      <c r="F107" s="169" t="n">
        <v>4.99</v>
      </c>
      <c r="G107" s="169"/>
      <c r="H107" s="229"/>
      <c r="I107" s="171" t="n">
        <f aca="false">F107*6*H107</f>
        <v>0</v>
      </c>
      <c r="K107" s="176" t="n">
        <v>204</v>
      </c>
      <c r="L107" s="183" t="s">
        <v>217</v>
      </c>
      <c r="M107" s="227" t="s">
        <v>18</v>
      </c>
      <c r="N107" s="178" t="n">
        <v>2014</v>
      </c>
      <c r="O107" s="213" t="n">
        <v>29.94</v>
      </c>
      <c r="P107" s="175" t="n">
        <v>4.99</v>
      </c>
      <c r="Q107" s="175"/>
      <c r="R107" s="181"/>
      <c r="S107" s="69" t="n">
        <f aca="false">P107*6*R107</f>
        <v>0</v>
      </c>
    </row>
    <row r="108" customFormat="false" ht="13.2" hidden="false" customHeight="true" outlineLevel="0" collapsed="false">
      <c r="A108" s="209" t="n">
        <v>129</v>
      </c>
      <c r="B108" s="128" t="s">
        <v>218</v>
      </c>
      <c r="C108" s="27" t="s">
        <v>18</v>
      </c>
      <c r="D108" s="231" t="s">
        <v>77</v>
      </c>
      <c r="E108" s="218" t="n">
        <v>35.94</v>
      </c>
      <c r="F108" s="180" t="n">
        <v>5.99</v>
      </c>
      <c r="G108" s="180"/>
      <c r="H108" s="230"/>
      <c r="I108" s="182" t="n">
        <f aca="false">F108*6*H108</f>
        <v>0</v>
      </c>
      <c r="K108" s="166" t="n">
        <v>205</v>
      </c>
      <c r="L108" s="199" t="s">
        <v>219</v>
      </c>
      <c r="M108" s="228" t="s">
        <v>18</v>
      </c>
      <c r="N108" s="167" t="s">
        <v>32</v>
      </c>
      <c r="O108" s="217" t="n">
        <v>29.94</v>
      </c>
      <c r="P108" s="198" t="n">
        <v>4.99</v>
      </c>
      <c r="Q108" s="198"/>
      <c r="R108" s="170"/>
      <c r="S108" s="64" t="n">
        <f aca="false">P108*6*R108</f>
        <v>0</v>
      </c>
    </row>
    <row r="109" customFormat="false" ht="13.2" hidden="false" customHeight="true" outlineLevel="0" collapsed="false">
      <c r="A109" s="214" t="n">
        <v>130</v>
      </c>
      <c r="B109" s="131" t="s">
        <v>220</v>
      </c>
      <c r="C109" s="44" t="s">
        <v>18</v>
      </c>
      <c r="D109" s="164" t="n">
        <v>2017</v>
      </c>
      <c r="E109" s="215" t="n">
        <v>35.94</v>
      </c>
      <c r="F109" s="169" t="n">
        <v>5.99</v>
      </c>
      <c r="G109" s="169"/>
      <c r="H109" s="229"/>
      <c r="I109" s="171" t="n">
        <f aca="false">F109*6*H109</f>
        <v>0</v>
      </c>
      <c r="K109" s="176" t="n">
        <v>206</v>
      </c>
      <c r="L109" s="183" t="s">
        <v>221</v>
      </c>
      <c r="M109" s="227" t="s">
        <v>65</v>
      </c>
      <c r="N109" s="178" t="s">
        <v>32</v>
      </c>
      <c r="O109" s="213" t="n">
        <v>35.94</v>
      </c>
      <c r="P109" s="192" t="n">
        <v>5.99</v>
      </c>
      <c r="Q109" s="192"/>
      <c r="R109" s="181"/>
      <c r="S109" s="69" t="n">
        <f aca="false">P109*6*R109</f>
        <v>0</v>
      </c>
    </row>
    <row r="110" customFormat="false" ht="13.2" hidden="false" customHeight="true" outlineLevel="0" collapsed="false">
      <c r="A110" s="209" t="n">
        <v>131</v>
      </c>
      <c r="B110" s="128" t="s">
        <v>222</v>
      </c>
      <c r="C110" s="27" t="s">
        <v>25</v>
      </c>
      <c r="D110" s="174" t="n">
        <v>2018</v>
      </c>
      <c r="E110" s="218" t="n">
        <v>35.94</v>
      </c>
      <c r="F110" s="180" t="n">
        <v>5.99</v>
      </c>
      <c r="G110" s="180"/>
      <c r="H110" s="230"/>
      <c r="I110" s="182" t="n">
        <f aca="false">F110*6*H110</f>
        <v>0</v>
      </c>
      <c r="K110" s="166" t="n">
        <v>207</v>
      </c>
      <c r="L110" s="199" t="s">
        <v>223</v>
      </c>
      <c r="M110" s="228" t="s">
        <v>18</v>
      </c>
      <c r="N110" s="167" t="s">
        <v>32</v>
      </c>
      <c r="O110" s="217" t="n">
        <v>35.94</v>
      </c>
      <c r="P110" s="198" t="n">
        <v>5.99</v>
      </c>
      <c r="Q110" s="198"/>
      <c r="R110" s="170"/>
      <c r="S110" s="64" t="n">
        <f aca="false">P110*6*R110</f>
        <v>0</v>
      </c>
    </row>
    <row r="111" customFormat="false" ht="13.2" hidden="false" customHeight="true" outlineLevel="0" collapsed="false">
      <c r="A111" s="214" t="n">
        <v>134</v>
      </c>
      <c r="B111" s="199" t="s">
        <v>224</v>
      </c>
      <c r="C111" s="44" t="s">
        <v>18</v>
      </c>
      <c r="D111" s="164" t="n">
        <v>2017</v>
      </c>
      <c r="E111" s="232" t="n">
        <v>41.94</v>
      </c>
      <c r="F111" s="169" t="n">
        <v>6.99</v>
      </c>
      <c r="G111" s="169"/>
      <c r="H111" s="229"/>
      <c r="I111" s="171" t="n">
        <f aca="false">F111*6*H111</f>
        <v>0</v>
      </c>
      <c r="K111" s="176" t="n">
        <v>208</v>
      </c>
      <c r="L111" s="183" t="s">
        <v>225</v>
      </c>
      <c r="M111" s="227" t="s">
        <v>65</v>
      </c>
      <c r="N111" s="129" t="n">
        <v>2017</v>
      </c>
      <c r="O111" s="210" t="n">
        <v>41.94</v>
      </c>
      <c r="P111" s="192" t="n">
        <v>6.99</v>
      </c>
      <c r="Q111" s="192"/>
      <c r="R111" s="233"/>
      <c r="S111" s="69" t="n">
        <f aca="false">P111*6*R111</f>
        <v>0</v>
      </c>
    </row>
    <row r="112" customFormat="false" ht="13.2" hidden="false" customHeight="true" outlineLevel="0" collapsed="false">
      <c r="A112" s="209" t="n">
        <v>135</v>
      </c>
      <c r="B112" s="128" t="s">
        <v>226</v>
      </c>
      <c r="C112" s="27" t="s">
        <v>18</v>
      </c>
      <c r="D112" s="231" t="s">
        <v>32</v>
      </c>
      <c r="E112" s="218" t="n">
        <v>47.94</v>
      </c>
      <c r="F112" s="180" t="n">
        <v>7.99</v>
      </c>
      <c r="G112" s="180"/>
      <c r="H112" s="230"/>
      <c r="I112" s="182" t="n">
        <f aca="false">F112*6*H112</f>
        <v>0</v>
      </c>
      <c r="K112" s="166" t="n">
        <v>209</v>
      </c>
      <c r="L112" s="131" t="s">
        <v>227</v>
      </c>
      <c r="M112" s="228" t="s">
        <v>18</v>
      </c>
      <c r="N112" s="132" t="s">
        <v>32</v>
      </c>
      <c r="O112" s="215" t="n">
        <v>41.94</v>
      </c>
      <c r="P112" s="198" t="n">
        <v>6.99</v>
      </c>
      <c r="Q112" s="198"/>
      <c r="R112" s="19"/>
      <c r="S112" s="64" t="n">
        <f aca="false">P112*6*R112</f>
        <v>0</v>
      </c>
    </row>
    <row r="113" customFormat="false" ht="13.2" hidden="false" customHeight="true" outlineLevel="0" collapsed="false">
      <c r="A113" s="214" t="n">
        <v>136</v>
      </c>
      <c r="B113" s="131" t="s">
        <v>228</v>
      </c>
      <c r="C113" s="44" t="s">
        <v>18</v>
      </c>
      <c r="D113" s="164" t="n">
        <v>2017</v>
      </c>
      <c r="E113" s="215" t="n">
        <v>53.94</v>
      </c>
      <c r="F113" s="169" t="n">
        <v>8.99</v>
      </c>
      <c r="G113" s="169"/>
      <c r="H113" s="229"/>
      <c r="I113" s="171" t="n">
        <f aca="false">F113*6*H113</f>
        <v>0</v>
      </c>
      <c r="K113" s="176" t="n">
        <v>210</v>
      </c>
      <c r="L113" s="128" t="s">
        <v>229</v>
      </c>
      <c r="M113" s="227" t="s">
        <v>18</v>
      </c>
      <c r="N113" s="129" t="n">
        <v>2017</v>
      </c>
      <c r="O113" s="218" t="n">
        <v>41.94</v>
      </c>
      <c r="P113" s="192" t="n">
        <v>6.99</v>
      </c>
      <c r="Q113" s="192"/>
      <c r="R113" s="41"/>
      <c r="S113" s="69" t="n">
        <f aca="false">P113*6*R113</f>
        <v>0</v>
      </c>
    </row>
    <row r="114" customFormat="false" ht="13.2" hidden="false" customHeight="true" outlineLevel="0" collapsed="false">
      <c r="A114" s="22"/>
      <c r="B114" s="23" t="s">
        <v>230</v>
      </c>
      <c r="C114" s="22"/>
      <c r="D114" s="22"/>
      <c r="E114" s="22"/>
      <c r="F114" s="22"/>
      <c r="G114" s="22"/>
      <c r="H114" s="24"/>
      <c r="I114" s="22"/>
      <c r="K114" s="166" t="n">
        <v>211</v>
      </c>
      <c r="L114" s="131" t="s">
        <v>231</v>
      </c>
      <c r="M114" s="72" t="s">
        <v>65</v>
      </c>
      <c r="N114" s="234" t="s">
        <v>232</v>
      </c>
      <c r="O114" s="235" t="n">
        <v>59.94</v>
      </c>
      <c r="P114" s="198" t="n">
        <v>9.99</v>
      </c>
      <c r="Q114" s="198"/>
      <c r="R114" s="19"/>
      <c r="S114" s="64" t="n">
        <f aca="false">P114*6*R114</f>
        <v>0</v>
      </c>
    </row>
    <row r="115" customFormat="false" ht="13.2" hidden="false" customHeight="true" outlineLevel="0" collapsed="false">
      <c r="A115" s="219" t="n">
        <v>137</v>
      </c>
      <c r="B115" s="220" t="s">
        <v>233</v>
      </c>
      <c r="C115" s="221" t="s">
        <v>18</v>
      </c>
      <c r="D115" s="15" t="n">
        <v>2018</v>
      </c>
      <c r="E115" s="222" t="n">
        <v>35.94</v>
      </c>
      <c r="F115" s="169" t="n">
        <v>5.99</v>
      </c>
      <c r="G115" s="169"/>
      <c r="H115" s="144"/>
      <c r="I115" s="171" t="n">
        <f aca="false">F115*6*H115</f>
        <v>0</v>
      </c>
      <c r="K115" s="202"/>
      <c r="L115" s="203" t="s">
        <v>234</v>
      </c>
      <c r="M115" s="204"/>
      <c r="N115" s="22"/>
      <c r="O115" s="205"/>
      <c r="P115" s="206"/>
      <c r="Q115" s="206"/>
      <c r="R115" s="207"/>
      <c r="S115" s="208"/>
    </row>
    <row r="116" customFormat="false" ht="13.2" hidden="false" customHeight="true" outlineLevel="0" collapsed="false">
      <c r="A116" s="202"/>
      <c r="B116" s="203" t="s">
        <v>235</v>
      </c>
      <c r="C116" s="204"/>
      <c r="D116" s="22"/>
      <c r="E116" s="205"/>
      <c r="F116" s="206"/>
      <c r="G116" s="206"/>
      <c r="H116" s="207"/>
      <c r="I116" s="208"/>
      <c r="K116" s="176" t="n">
        <v>212</v>
      </c>
      <c r="L116" s="183" t="s">
        <v>236</v>
      </c>
      <c r="M116" s="227" t="s">
        <v>65</v>
      </c>
      <c r="N116" s="178" t="s">
        <v>32</v>
      </c>
      <c r="O116" s="213" t="n">
        <v>29.7</v>
      </c>
      <c r="P116" s="175" t="n">
        <v>4.95</v>
      </c>
      <c r="Q116" s="175"/>
      <c r="R116" s="181"/>
      <c r="S116" s="69" t="n">
        <f aca="false">P116*6*R116</f>
        <v>0</v>
      </c>
    </row>
    <row r="117" customFormat="false" ht="13.2" hidden="false" customHeight="true" outlineLevel="0" collapsed="false">
      <c r="A117" s="214" t="n">
        <v>138</v>
      </c>
      <c r="B117" s="131" t="s">
        <v>237</v>
      </c>
      <c r="C117" s="44" t="s">
        <v>18</v>
      </c>
      <c r="D117" s="164" t="s">
        <v>66</v>
      </c>
      <c r="E117" s="215" t="n">
        <v>35.94</v>
      </c>
      <c r="F117" s="169" t="n">
        <v>5.99</v>
      </c>
      <c r="G117" s="169"/>
      <c r="H117" s="229"/>
      <c r="I117" s="171" t="n">
        <f aca="false">F117*6*H117</f>
        <v>0</v>
      </c>
      <c r="K117" s="166" t="n">
        <v>213</v>
      </c>
      <c r="L117" s="199" t="s">
        <v>238</v>
      </c>
      <c r="M117" s="228" t="s">
        <v>65</v>
      </c>
      <c r="N117" s="167" t="s">
        <v>32</v>
      </c>
      <c r="O117" s="217" t="n">
        <v>47.94</v>
      </c>
      <c r="P117" s="165" t="n">
        <v>7.99</v>
      </c>
      <c r="Q117" s="165"/>
      <c r="R117" s="170"/>
      <c r="S117" s="64" t="n">
        <f aca="false">P117*6*R117</f>
        <v>0</v>
      </c>
    </row>
    <row r="118" customFormat="false" ht="13.2" hidden="false" customHeight="true" outlineLevel="0" collapsed="false">
      <c r="A118" s="209" t="n">
        <v>139</v>
      </c>
      <c r="B118" s="128" t="s">
        <v>239</v>
      </c>
      <c r="C118" s="27" t="s">
        <v>65</v>
      </c>
      <c r="D118" s="174" t="s">
        <v>32</v>
      </c>
      <c r="E118" s="218" t="n">
        <v>35.94</v>
      </c>
      <c r="F118" s="180" t="n">
        <v>5.99</v>
      </c>
      <c r="G118" s="180"/>
      <c r="H118" s="230"/>
      <c r="I118" s="182" t="n">
        <f aca="false">F118*6*H118</f>
        <v>0</v>
      </c>
      <c r="K118" s="176" t="n">
        <v>214</v>
      </c>
      <c r="L118" s="183" t="s">
        <v>240</v>
      </c>
      <c r="M118" s="227" t="s">
        <v>18</v>
      </c>
      <c r="N118" s="178" t="s">
        <v>66</v>
      </c>
      <c r="O118" s="213" t="n">
        <v>33</v>
      </c>
      <c r="P118" s="175" t="n">
        <v>5.5</v>
      </c>
      <c r="Q118" s="175"/>
      <c r="R118" s="181"/>
      <c r="S118" s="69" t="n">
        <f aca="false">P118*6*R118</f>
        <v>0</v>
      </c>
    </row>
    <row r="119" customFormat="false" ht="13.2" hidden="false" customHeight="true" outlineLevel="0" collapsed="false">
      <c r="A119" s="214" t="n">
        <v>140</v>
      </c>
      <c r="B119" s="131" t="s">
        <v>241</v>
      </c>
      <c r="C119" s="44" t="s">
        <v>18</v>
      </c>
      <c r="D119" s="164" t="s">
        <v>66</v>
      </c>
      <c r="E119" s="215" t="n">
        <v>35.94</v>
      </c>
      <c r="F119" s="169" t="n">
        <v>5.99</v>
      </c>
      <c r="G119" s="169"/>
      <c r="H119" s="229"/>
      <c r="I119" s="171" t="n">
        <f aca="false">F119*6*H119</f>
        <v>0</v>
      </c>
      <c r="K119" s="202"/>
      <c r="L119" s="203" t="s">
        <v>242</v>
      </c>
      <c r="M119" s="204"/>
      <c r="N119" s="22"/>
      <c r="O119" s="205"/>
      <c r="P119" s="206"/>
      <c r="Q119" s="206"/>
      <c r="R119" s="207"/>
      <c r="S119" s="208"/>
    </row>
    <row r="120" customFormat="false" ht="13.2" hidden="false" customHeight="true" outlineLevel="0" collapsed="false">
      <c r="A120" s="209" t="n">
        <v>141</v>
      </c>
      <c r="B120" s="128" t="s">
        <v>243</v>
      </c>
      <c r="C120" s="189" t="s">
        <v>65</v>
      </c>
      <c r="D120" s="231" t="s">
        <v>66</v>
      </c>
      <c r="E120" s="218" t="n">
        <v>59.4</v>
      </c>
      <c r="F120" s="180" t="n">
        <v>9.9</v>
      </c>
      <c r="G120" s="180"/>
      <c r="H120" s="230"/>
      <c r="I120" s="182" t="n">
        <f aca="false">F120*6*H120</f>
        <v>0</v>
      </c>
      <c r="K120" s="166" t="n">
        <v>217</v>
      </c>
      <c r="L120" s="236" t="s">
        <v>244</v>
      </c>
      <c r="M120" s="72" t="s">
        <v>65</v>
      </c>
      <c r="N120" s="132" t="s">
        <v>82</v>
      </c>
      <c r="O120" s="237" t="n">
        <v>23.94</v>
      </c>
      <c r="P120" s="165" t="n">
        <v>3.99</v>
      </c>
      <c r="Q120" s="165"/>
      <c r="R120" s="170"/>
      <c r="S120" s="64" t="n">
        <f aca="false">P120*6*R120</f>
        <v>0</v>
      </c>
    </row>
    <row r="121" customFormat="false" ht="13.2" hidden="false" customHeight="true" outlineLevel="0" collapsed="false">
      <c r="A121" s="214" t="n">
        <v>142</v>
      </c>
      <c r="B121" s="131" t="s">
        <v>245</v>
      </c>
      <c r="C121" s="44" t="s">
        <v>18</v>
      </c>
      <c r="D121" s="164" t="s">
        <v>66</v>
      </c>
      <c r="E121" s="215" t="n">
        <v>59.4</v>
      </c>
      <c r="F121" s="169" t="n">
        <v>9.9</v>
      </c>
      <c r="G121" s="169"/>
      <c r="H121" s="229"/>
      <c r="I121" s="171" t="n">
        <f aca="false">F121*6*H121</f>
        <v>0</v>
      </c>
      <c r="K121" s="176" t="n">
        <v>218</v>
      </c>
      <c r="L121" s="183" t="s">
        <v>246</v>
      </c>
      <c r="M121" s="227" t="s">
        <v>18</v>
      </c>
      <c r="N121" s="178" t="s">
        <v>32</v>
      </c>
      <c r="O121" s="213" t="n">
        <v>23.94</v>
      </c>
      <c r="P121" s="175" t="n">
        <v>3.99</v>
      </c>
      <c r="Q121" s="175"/>
      <c r="R121" s="181"/>
      <c r="S121" s="69" t="n">
        <f aca="false">P121*6*R121</f>
        <v>0</v>
      </c>
    </row>
    <row r="122" customFormat="false" ht="13.2" hidden="false" customHeight="true" outlineLevel="0" collapsed="false">
      <c r="A122" s="202"/>
      <c r="B122" s="203" t="s">
        <v>247</v>
      </c>
      <c r="C122" s="204"/>
      <c r="D122" s="22"/>
      <c r="E122" s="205"/>
      <c r="F122" s="206"/>
      <c r="G122" s="206"/>
      <c r="H122" s="207"/>
      <c r="I122" s="208"/>
      <c r="K122" s="166" t="n">
        <v>219</v>
      </c>
      <c r="L122" s="199" t="s">
        <v>248</v>
      </c>
      <c r="M122" s="228" t="s">
        <v>65</v>
      </c>
      <c r="N122" s="167" t="s">
        <v>32</v>
      </c>
      <c r="O122" s="217" t="n">
        <v>35.7</v>
      </c>
      <c r="P122" s="165" t="n">
        <v>5.95</v>
      </c>
      <c r="Q122" s="165"/>
      <c r="R122" s="170"/>
      <c r="S122" s="64" t="n">
        <f aca="false">P122*6*R122</f>
        <v>0</v>
      </c>
      <c r="T122" s="238"/>
    </row>
    <row r="123" customFormat="false" ht="13.2" hidden="false" customHeight="true" outlineLevel="0" collapsed="false">
      <c r="A123" s="214" t="n">
        <v>144</v>
      </c>
      <c r="B123" s="131" t="s">
        <v>249</v>
      </c>
      <c r="C123" s="44" t="s">
        <v>65</v>
      </c>
      <c r="D123" s="164" t="n">
        <v>2017</v>
      </c>
      <c r="E123" s="215" t="n">
        <v>35.94</v>
      </c>
      <c r="F123" s="169" t="n">
        <v>5.99</v>
      </c>
      <c r="G123" s="169"/>
      <c r="H123" s="229"/>
      <c r="I123" s="171" t="n">
        <f aca="false">F123*6*H123</f>
        <v>0</v>
      </c>
      <c r="K123" s="176" t="n">
        <v>220</v>
      </c>
      <c r="L123" s="183" t="s">
        <v>250</v>
      </c>
      <c r="M123" s="227" t="s">
        <v>65</v>
      </c>
      <c r="N123" s="178" t="s">
        <v>66</v>
      </c>
      <c r="O123" s="213" t="n">
        <v>39.3</v>
      </c>
      <c r="P123" s="175" t="n">
        <v>6.55</v>
      </c>
      <c r="Q123" s="175"/>
      <c r="R123" s="181"/>
      <c r="S123" s="69" t="n">
        <f aca="false">P123*6*R123</f>
        <v>0</v>
      </c>
      <c r="U123" s="239"/>
    </row>
    <row r="124" customFormat="false" ht="13.2" hidden="false" customHeight="true" outlineLevel="0" collapsed="false">
      <c r="A124" s="209" t="n">
        <v>145</v>
      </c>
      <c r="B124" s="128" t="s">
        <v>251</v>
      </c>
      <c r="C124" s="27" t="s">
        <v>18</v>
      </c>
      <c r="D124" s="174" t="n">
        <v>2017</v>
      </c>
      <c r="E124" s="218" t="n">
        <v>35.94</v>
      </c>
      <c r="F124" s="180" t="n">
        <v>5.99</v>
      </c>
      <c r="G124" s="180"/>
      <c r="H124" s="230"/>
      <c r="I124" s="182" t="n">
        <f aca="false">F124*6*H124</f>
        <v>0</v>
      </c>
      <c r="K124" s="166" t="n">
        <v>221</v>
      </c>
      <c r="L124" s="199" t="s">
        <v>252</v>
      </c>
      <c r="M124" s="228" t="s">
        <v>65</v>
      </c>
      <c r="N124" s="167" t="s">
        <v>66</v>
      </c>
      <c r="O124" s="217" t="n">
        <v>47.94</v>
      </c>
      <c r="P124" s="165" t="n">
        <v>7.99</v>
      </c>
      <c r="Q124" s="165"/>
      <c r="R124" s="170"/>
      <c r="S124" s="64" t="n">
        <f aca="false">P124*6*R124</f>
        <v>0</v>
      </c>
      <c r="U124" s="239"/>
    </row>
    <row r="125" customFormat="false" ht="13.2" hidden="false" customHeight="true" outlineLevel="0" collapsed="false">
      <c r="A125" s="214" t="n">
        <v>146</v>
      </c>
      <c r="B125" s="131" t="s">
        <v>253</v>
      </c>
      <c r="C125" s="44" t="s">
        <v>25</v>
      </c>
      <c r="D125" s="164" t="n">
        <v>2018</v>
      </c>
      <c r="E125" s="215" t="n">
        <v>35.94</v>
      </c>
      <c r="F125" s="169" t="n">
        <v>5.99</v>
      </c>
      <c r="G125" s="169"/>
      <c r="H125" s="229"/>
      <c r="I125" s="171" t="n">
        <f aca="false">F125*6*H125</f>
        <v>0</v>
      </c>
      <c r="K125" s="176" t="n">
        <v>222</v>
      </c>
      <c r="L125" s="183" t="s">
        <v>254</v>
      </c>
      <c r="M125" s="227" t="s">
        <v>65</v>
      </c>
      <c r="N125" s="178" t="s">
        <v>66</v>
      </c>
      <c r="O125" s="213" t="n">
        <v>71.4</v>
      </c>
      <c r="P125" s="192" t="n">
        <v>11.9</v>
      </c>
      <c r="Q125" s="192"/>
      <c r="R125" s="181"/>
      <c r="S125" s="69" t="n">
        <f aca="false">P125*6*R125</f>
        <v>0</v>
      </c>
    </row>
    <row r="126" customFormat="false" ht="13.2" hidden="false" customHeight="true" outlineLevel="0" collapsed="false">
      <c r="A126" s="202"/>
      <c r="B126" s="203" t="s">
        <v>255</v>
      </c>
      <c r="C126" s="204"/>
      <c r="D126" s="22"/>
      <c r="E126" s="205"/>
      <c r="F126" s="206"/>
      <c r="G126" s="206"/>
      <c r="H126" s="207"/>
      <c r="I126" s="208"/>
      <c r="K126" s="166" t="n">
        <v>223</v>
      </c>
      <c r="L126" s="199" t="s">
        <v>256</v>
      </c>
      <c r="M126" s="228" t="s">
        <v>65</v>
      </c>
      <c r="N126" s="167" t="s">
        <v>66</v>
      </c>
      <c r="O126" s="217" t="n">
        <v>77.4</v>
      </c>
      <c r="P126" s="198" t="n">
        <v>12.9</v>
      </c>
      <c r="Q126" s="198"/>
      <c r="R126" s="170"/>
      <c r="S126" s="64" t="n">
        <f aca="false">P126*6*R126</f>
        <v>0</v>
      </c>
    </row>
    <row r="127" customFormat="false" ht="13.2" hidden="false" customHeight="true" outlineLevel="0" collapsed="false">
      <c r="A127" s="172" t="n">
        <v>147</v>
      </c>
      <c r="B127" s="173" t="s">
        <v>257</v>
      </c>
      <c r="C127" s="240" t="s">
        <v>65</v>
      </c>
      <c r="D127" s="231" t="s">
        <v>32</v>
      </c>
      <c r="E127" s="218" t="n">
        <v>17.94</v>
      </c>
      <c r="F127" s="180" t="n">
        <v>2.99</v>
      </c>
      <c r="G127" s="180"/>
      <c r="H127" s="230"/>
      <c r="I127" s="182" t="n">
        <f aca="false">F127*6*H127</f>
        <v>0</v>
      </c>
      <c r="K127" s="176" t="n">
        <v>224</v>
      </c>
      <c r="L127" s="183" t="s">
        <v>258</v>
      </c>
      <c r="M127" s="227" t="s">
        <v>65</v>
      </c>
      <c r="N127" s="178" t="s">
        <v>133</v>
      </c>
      <c r="O127" s="213" t="n">
        <v>71.4</v>
      </c>
      <c r="P127" s="192" t="n">
        <v>11.9</v>
      </c>
      <c r="Q127" s="192"/>
      <c r="R127" s="181"/>
      <c r="S127" s="69" t="n">
        <f aca="false">P127*6*R127</f>
        <v>0</v>
      </c>
    </row>
    <row r="128" customFormat="false" ht="13.2" hidden="false" customHeight="true" outlineLevel="0" collapsed="false">
      <c r="A128" s="163" t="n">
        <v>148</v>
      </c>
      <c r="B128" s="117" t="s">
        <v>259</v>
      </c>
      <c r="C128" s="241" t="s">
        <v>18</v>
      </c>
      <c r="D128" s="164" t="n">
        <v>2015</v>
      </c>
      <c r="E128" s="215" t="n">
        <v>17.94</v>
      </c>
      <c r="F128" s="169" t="n">
        <v>2.99</v>
      </c>
      <c r="G128" s="169"/>
      <c r="H128" s="229"/>
      <c r="I128" s="171" t="n">
        <f aca="false">F128*6*H128</f>
        <v>0</v>
      </c>
      <c r="K128" s="166" t="n">
        <v>225</v>
      </c>
      <c r="L128" s="199" t="s">
        <v>260</v>
      </c>
      <c r="M128" s="228" t="s">
        <v>65</v>
      </c>
      <c r="N128" s="167" t="s">
        <v>175</v>
      </c>
      <c r="O128" s="215" t="n">
        <v>95.4</v>
      </c>
      <c r="P128" s="198" t="n">
        <v>15.9</v>
      </c>
      <c r="Q128" s="198"/>
      <c r="R128" s="242"/>
      <c r="S128" s="64" t="n">
        <f aca="false">P128*6*R128</f>
        <v>0</v>
      </c>
    </row>
    <row r="129" customFormat="false" ht="13.2" hidden="false" customHeight="true" outlineLevel="0" collapsed="false">
      <c r="A129" s="172" t="n">
        <v>149</v>
      </c>
      <c r="B129" s="173" t="s">
        <v>261</v>
      </c>
      <c r="C129" s="240" t="s">
        <v>25</v>
      </c>
      <c r="D129" s="174" t="n">
        <v>2018</v>
      </c>
      <c r="E129" s="218" t="n">
        <v>17.94</v>
      </c>
      <c r="F129" s="180" t="n">
        <v>2.99</v>
      </c>
      <c r="G129" s="180"/>
      <c r="H129" s="230"/>
      <c r="I129" s="182" t="n">
        <f aca="false">F129*6*H129</f>
        <v>0</v>
      </c>
      <c r="K129" s="176" t="n">
        <v>226</v>
      </c>
      <c r="L129" s="243" t="s">
        <v>262</v>
      </c>
      <c r="M129" s="37" t="s">
        <v>65</v>
      </c>
      <c r="N129" s="129" t="s">
        <v>32</v>
      </c>
      <c r="O129" s="244" t="n">
        <v>17.94</v>
      </c>
      <c r="P129" s="175" t="n">
        <v>2.99</v>
      </c>
      <c r="Q129" s="175"/>
      <c r="R129" s="181"/>
      <c r="S129" s="69" t="n">
        <f aca="false">P129*6*R129</f>
        <v>0</v>
      </c>
      <c r="U129" s="239"/>
    </row>
    <row r="130" customFormat="false" ht="13.2" hidden="false" customHeight="true" outlineLevel="0" collapsed="false">
      <c r="A130" s="163" t="n">
        <v>150</v>
      </c>
      <c r="B130" s="117" t="s">
        <v>263</v>
      </c>
      <c r="C130" s="241" t="s">
        <v>65</v>
      </c>
      <c r="D130" s="245" t="s">
        <v>37</v>
      </c>
      <c r="E130" s="215" t="n">
        <v>35.94</v>
      </c>
      <c r="F130" s="169" t="n">
        <v>5.99</v>
      </c>
      <c r="G130" s="169"/>
      <c r="H130" s="229"/>
      <c r="I130" s="171" t="n">
        <f aca="false">F130*6*H130</f>
        <v>0</v>
      </c>
      <c r="K130" s="166" t="n">
        <v>227</v>
      </c>
      <c r="L130" s="199" t="s">
        <v>264</v>
      </c>
      <c r="M130" s="72" t="s">
        <v>65</v>
      </c>
      <c r="N130" s="167" t="s">
        <v>32</v>
      </c>
      <c r="O130" s="217" t="n">
        <v>23.94</v>
      </c>
      <c r="P130" s="165" t="n">
        <v>3.99</v>
      </c>
      <c r="Q130" s="165"/>
      <c r="R130" s="170"/>
      <c r="S130" s="64" t="n">
        <f aca="false">P130*6*R130</f>
        <v>0</v>
      </c>
      <c r="U130" s="239"/>
    </row>
    <row r="131" customFormat="false" ht="13.2" hidden="false" customHeight="true" outlineLevel="0" collapsed="false">
      <c r="A131" s="172" t="n">
        <v>151</v>
      </c>
      <c r="B131" s="173" t="s">
        <v>265</v>
      </c>
      <c r="C131" s="240" t="s">
        <v>18</v>
      </c>
      <c r="D131" s="231" t="s">
        <v>77</v>
      </c>
      <c r="E131" s="218" t="n">
        <v>23.94</v>
      </c>
      <c r="F131" s="180" t="n">
        <v>3.99</v>
      </c>
      <c r="G131" s="180"/>
      <c r="H131" s="230"/>
      <c r="I131" s="182" t="n">
        <f aca="false">F131*6*H131</f>
        <v>0</v>
      </c>
      <c r="K131" s="176" t="n">
        <v>228</v>
      </c>
      <c r="L131" s="183" t="s">
        <v>266</v>
      </c>
      <c r="M131" s="37" t="s">
        <v>65</v>
      </c>
      <c r="N131" s="178" t="s">
        <v>32</v>
      </c>
      <c r="O131" s="213" t="n">
        <v>35.94</v>
      </c>
      <c r="P131" s="175" t="n">
        <v>5.99</v>
      </c>
      <c r="Q131" s="175"/>
      <c r="R131" s="181"/>
      <c r="S131" s="69" t="n">
        <f aca="false">P131*6*R131</f>
        <v>0</v>
      </c>
    </row>
    <row r="132" customFormat="false" ht="13.2" hidden="false" customHeight="true" outlineLevel="0" collapsed="false">
      <c r="A132" s="163" t="n">
        <v>153</v>
      </c>
      <c r="B132" s="117" t="s">
        <v>267</v>
      </c>
      <c r="C132" s="241" t="s">
        <v>18</v>
      </c>
      <c r="D132" s="164" t="n">
        <v>2014</v>
      </c>
      <c r="E132" s="215" t="n">
        <v>29.94</v>
      </c>
      <c r="F132" s="169" t="n">
        <v>4.99</v>
      </c>
      <c r="G132" s="169"/>
      <c r="H132" s="229"/>
      <c r="I132" s="171" t="n">
        <f aca="false">F132*6*H132</f>
        <v>0</v>
      </c>
      <c r="K132" s="202"/>
      <c r="L132" s="203" t="s">
        <v>268</v>
      </c>
      <c r="M132" s="204"/>
      <c r="N132" s="22"/>
      <c r="O132" s="205"/>
      <c r="P132" s="206"/>
      <c r="Q132" s="206"/>
      <c r="R132" s="207"/>
      <c r="S132" s="208"/>
    </row>
    <row r="133" customFormat="false" ht="13.2" hidden="false" customHeight="true" outlineLevel="0" collapsed="false">
      <c r="A133" s="172" t="n">
        <v>154</v>
      </c>
      <c r="B133" s="173" t="s">
        <v>269</v>
      </c>
      <c r="C133" s="240" t="s">
        <v>65</v>
      </c>
      <c r="D133" s="231" t="s">
        <v>133</v>
      </c>
      <c r="E133" s="218" t="n">
        <v>41.94</v>
      </c>
      <c r="F133" s="180" t="n">
        <v>6.99</v>
      </c>
      <c r="G133" s="180"/>
      <c r="H133" s="230"/>
      <c r="I133" s="182" t="n">
        <f aca="false">F133*6*H133</f>
        <v>0</v>
      </c>
      <c r="K133" s="166" t="n">
        <v>229</v>
      </c>
      <c r="L133" s="236" t="s">
        <v>270</v>
      </c>
      <c r="M133" s="246" t="s">
        <v>65</v>
      </c>
      <c r="N133" s="132" t="s">
        <v>37</v>
      </c>
      <c r="O133" s="237" t="n">
        <v>83.94</v>
      </c>
      <c r="P133" s="165" t="n">
        <v>13.99</v>
      </c>
      <c r="Q133" s="165"/>
      <c r="R133" s="170"/>
      <c r="S133" s="64" t="n">
        <f aca="false">P133*6*R133</f>
        <v>0</v>
      </c>
    </row>
    <row r="134" customFormat="false" ht="13.2" hidden="false" customHeight="true" outlineLevel="0" collapsed="false">
      <c r="A134" s="163" t="n">
        <v>155</v>
      </c>
      <c r="B134" s="117" t="s">
        <v>271</v>
      </c>
      <c r="C134" s="241" t="s">
        <v>18</v>
      </c>
      <c r="D134" s="245" t="s">
        <v>133</v>
      </c>
      <c r="E134" s="215" t="n">
        <v>47.94</v>
      </c>
      <c r="F134" s="169" t="n">
        <v>7.99</v>
      </c>
      <c r="G134" s="169"/>
      <c r="H134" s="229"/>
      <c r="I134" s="171" t="n">
        <f aca="false">F134*6*H134</f>
        <v>0</v>
      </c>
      <c r="K134" s="176" t="n">
        <v>230</v>
      </c>
      <c r="L134" s="183" t="s">
        <v>272</v>
      </c>
      <c r="M134" s="247" t="s">
        <v>65</v>
      </c>
      <c r="N134" s="178" t="s">
        <v>37</v>
      </c>
      <c r="O134" s="213" t="n">
        <v>89.94</v>
      </c>
      <c r="P134" s="175" t="n">
        <v>14.99</v>
      </c>
      <c r="Q134" s="175"/>
      <c r="R134" s="181"/>
      <c r="S134" s="64" t="n">
        <f aca="false">P134*6*R134</f>
        <v>0</v>
      </c>
    </row>
    <row r="135" customFormat="false" ht="13.2" hidden="false" customHeight="true" outlineLevel="0" collapsed="false">
      <c r="A135" s="172" t="n">
        <v>156</v>
      </c>
      <c r="B135" s="173" t="s">
        <v>273</v>
      </c>
      <c r="C135" s="240" t="s">
        <v>65</v>
      </c>
      <c r="D135" s="174" t="n">
        <v>2015</v>
      </c>
      <c r="E135" s="218" t="n">
        <v>47.94</v>
      </c>
      <c r="F135" s="180" t="n">
        <v>7.99</v>
      </c>
      <c r="G135" s="180"/>
      <c r="H135" s="230"/>
      <c r="I135" s="182" t="n">
        <f aca="false">F135*6*H135</f>
        <v>0</v>
      </c>
      <c r="K135" s="166" t="n">
        <v>231</v>
      </c>
      <c r="L135" s="199" t="s">
        <v>274</v>
      </c>
      <c r="M135" s="248" t="s">
        <v>25</v>
      </c>
      <c r="N135" s="167" t="s">
        <v>37</v>
      </c>
      <c r="O135" s="217" t="n">
        <v>101.94</v>
      </c>
      <c r="P135" s="165" t="n">
        <v>16.99</v>
      </c>
      <c r="Q135" s="165"/>
      <c r="R135" s="170"/>
      <c r="S135" s="64" t="n">
        <f aca="false">P135*6*R135</f>
        <v>0</v>
      </c>
      <c r="U135" s="239"/>
    </row>
    <row r="136" customFormat="false" ht="13.2" hidden="false" customHeight="true" outlineLevel="0" collapsed="false">
      <c r="A136" s="202"/>
      <c r="B136" s="203" t="s">
        <v>275</v>
      </c>
      <c r="C136" s="204"/>
      <c r="D136" s="22"/>
      <c r="E136" s="205"/>
      <c r="F136" s="206"/>
      <c r="G136" s="206"/>
      <c r="H136" s="207"/>
      <c r="I136" s="208"/>
      <c r="K136" s="176" t="n">
        <v>232</v>
      </c>
      <c r="L136" s="183" t="s">
        <v>276</v>
      </c>
      <c r="M136" s="247" t="s">
        <v>65</v>
      </c>
      <c r="N136" s="178" t="n">
        <v>2008</v>
      </c>
      <c r="O136" s="249" t="s">
        <v>37</v>
      </c>
      <c r="P136" s="175" t="n">
        <v>39.9</v>
      </c>
      <c r="Q136" s="175"/>
      <c r="R136" s="181"/>
      <c r="S136" s="69" t="n">
        <f aca="false">P136*1*R136</f>
        <v>0</v>
      </c>
      <c r="U136" s="239"/>
    </row>
    <row r="137" customFormat="false" ht="13.2" hidden="false" customHeight="true" outlineLevel="0" collapsed="false">
      <c r="A137" s="163" t="n">
        <v>157</v>
      </c>
      <c r="B137" s="117" t="s">
        <v>277</v>
      </c>
      <c r="C137" s="44" t="s">
        <v>18</v>
      </c>
      <c r="D137" s="164" t="n">
        <v>2016</v>
      </c>
      <c r="E137" s="46" t="n">
        <v>23.94</v>
      </c>
      <c r="F137" s="165" t="n">
        <v>3.99</v>
      </c>
      <c r="G137" s="165"/>
      <c r="H137" s="229"/>
      <c r="I137" s="171" t="n">
        <f aca="false">F137*6*H137</f>
        <v>0</v>
      </c>
      <c r="K137" s="250" t="n">
        <v>233</v>
      </c>
      <c r="L137" s="251" t="s">
        <v>278</v>
      </c>
      <c r="M137" s="252" t="s">
        <v>25</v>
      </c>
      <c r="N137" s="253" t="s">
        <v>37</v>
      </c>
      <c r="O137" s="254" t="n">
        <v>29.94</v>
      </c>
      <c r="P137" s="255" t="n">
        <v>4.99</v>
      </c>
      <c r="Q137" s="255"/>
      <c r="R137" s="256"/>
      <c r="S137" s="64" t="n">
        <f aca="false">P137*6*R137</f>
        <v>0</v>
      </c>
    </row>
    <row r="138" customFormat="false" ht="13.2" hidden="false" customHeight="true" outlineLevel="0" collapsed="false">
      <c r="A138" s="172" t="n">
        <v>158</v>
      </c>
      <c r="B138" s="173" t="s">
        <v>279</v>
      </c>
      <c r="C138" s="27" t="s">
        <v>18</v>
      </c>
      <c r="D138" s="174" t="n">
        <v>2016</v>
      </c>
      <c r="E138" s="29" t="n">
        <v>23.94</v>
      </c>
      <c r="F138" s="175" t="n">
        <v>3.99</v>
      </c>
      <c r="G138" s="175"/>
      <c r="H138" s="230"/>
      <c r="I138" s="182" t="n">
        <f aca="false">F138*6*H138</f>
        <v>0</v>
      </c>
      <c r="K138" s="209" t="n">
        <v>234</v>
      </c>
      <c r="L138" s="257" t="s">
        <v>280</v>
      </c>
      <c r="M138" s="258" t="s">
        <v>65</v>
      </c>
      <c r="N138" s="259" t="s">
        <v>37</v>
      </c>
      <c r="O138" s="210" t="n">
        <v>29.94</v>
      </c>
      <c r="P138" s="260" t="n">
        <v>4.99</v>
      </c>
      <c r="Q138" s="260"/>
      <c r="R138" s="261"/>
      <c r="S138" s="69" t="n">
        <f aca="false">P138*6*R138</f>
        <v>0</v>
      </c>
    </row>
    <row r="139" customFormat="false" ht="13.2" hidden="false" customHeight="true" outlineLevel="0" collapsed="false">
      <c r="A139" s="163" t="n">
        <v>160</v>
      </c>
      <c r="B139" s="117" t="s">
        <v>281</v>
      </c>
      <c r="C139" s="44" t="s">
        <v>65</v>
      </c>
      <c r="D139" s="245" t="s">
        <v>37</v>
      </c>
      <c r="E139" s="46" t="n">
        <v>29.94</v>
      </c>
      <c r="F139" s="165" t="n">
        <v>4.99</v>
      </c>
      <c r="G139" s="165"/>
      <c r="H139" s="229"/>
      <c r="I139" s="171" t="n">
        <f aca="false">F139*6*H139</f>
        <v>0</v>
      </c>
      <c r="K139" s="262"/>
    </row>
    <row r="140" customFormat="false" ht="13.2" hidden="false" customHeight="true" outlineLevel="0" collapsed="false">
      <c r="A140" s="172" t="n">
        <v>161</v>
      </c>
      <c r="B140" s="173" t="s">
        <v>282</v>
      </c>
      <c r="C140" s="27" t="s">
        <v>65</v>
      </c>
      <c r="D140" s="174" t="n">
        <v>2017</v>
      </c>
      <c r="E140" s="29" t="n">
        <v>29.94</v>
      </c>
      <c r="F140" s="175" t="n">
        <v>4.99</v>
      </c>
      <c r="G140" s="175"/>
      <c r="H140" s="230"/>
      <c r="I140" s="182" t="n">
        <f aca="false">F140*6*H140</f>
        <v>0</v>
      </c>
    </row>
    <row r="141" customFormat="false" ht="13.2" hidden="false" customHeight="true" outlineLevel="0" collapsed="false">
      <c r="A141" s="163" t="n">
        <v>162</v>
      </c>
      <c r="B141" s="117" t="s">
        <v>283</v>
      </c>
      <c r="C141" s="44" t="s">
        <v>65</v>
      </c>
      <c r="D141" s="245" t="s">
        <v>66</v>
      </c>
      <c r="E141" s="46" t="n">
        <v>29.94</v>
      </c>
      <c r="F141" s="165" t="n">
        <v>4.99</v>
      </c>
      <c r="G141" s="165"/>
      <c r="H141" s="229"/>
      <c r="I141" s="171" t="n">
        <f aca="false">F141*6*H141</f>
        <v>0</v>
      </c>
      <c r="K141" s="263"/>
      <c r="L141" s="264" t="s">
        <v>7</v>
      </c>
      <c r="M141" s="265"/>
      <c r="N141" s="265"/>
      <c r="O141" s="266"/>
      <c r="P141" s="267"/>
      <c r="Q141" s="266"/>
      <c r="R141" s="265"/>
      <c r="S141" s="268" t="n">
        <f aca="false">SUM(S78:S138)+SUM(I79:I150)+SUM(I6:I74)+SUM(S7:S74)</f>
        <v>0</v>
      </c>
      <c r="U141" s="239"/>
    </row>
    <row r="142" customFormat="false" ht="13.2" hidden="false" customHeight="true" outlineLevel="0" collapsed="false">
      <c r="A142" s="172" t="n">
        <v>163</v>
      </c>
      <c r="B142" s="117" t="s">
        <v>283</v>
      </c>
      <c r="C142" s="27" t="s">
        <v>25</v>
      </c>
      <c r="D142" s="231" t="s">
        <v>66</v>
      </c>
      <c r="E142" s="29" t="n">
        <v>29.94</v>
      </c>
      <c r="F142" s="175" t="n">
        <v>4.99</v>
      </c>
      <c r="G142" s="175"/>
      <c r="H142" s="230"/>
      <c r="I142" s="182" t="n">
        <f aca="false">F142*6*H142</f>
        <v>0</v>
      </c>
      <c r="J142" s="154"/>
      <c r="U142" s="239"/>
    </row>
    <row r="143" customFormat="false" ht="13.2" hidden="false" customHeight="true" outlineLevel="0" collapsed="false">
      <c r="A143" s="163" t="n">
        <v>164</v>
      </c>
      <c r="B143" s="117" t="s">
        <v>283</v>
      </c>
      <c r="C143" s="44" t="s">
        <v>18</v>
      </c>
      <c r="D143" s="245" t="s">
        <v>133</v>
      </c>
      <c r="E143" s="46" t="n">
        <v>29.94</v>
      </c>
      <c r="F143" s="165" t="n">
        <v>4.99</v>
      </c>
      <c r="G143" s="165"/>
      <c r="H143" s="229"/>
      <c r="I143" s="171" t="n">
        <f aca="false">F143*6*H143</f>
        <v>0</v>
      </c>
      <c r="J143" s="154"/>
      <c r="K143" s="269" t="s">
        <v>284</v>
      </c>
      <c r="L143" s="270"/>
      <c r="M143" s="271" t="s">
        <v>285</v>
      </c>
      <c r="N143" s="271"/>
      <c r="O143" s="271"/>
      <c r="P143" s="271"/>
      <c r="Q143" s="271"/>
      <c r="R143" s="271"/>
      <c r="S143" s="271"/>
    </row>
    <row r="144" customFormat="false" ht="13.2" hidden="false" customHeight="true" outlineLevel="0" collapsed="false">
      <c r="A144" s="172" t="n">
        <v>165</v>
      </c>
      <c r="B144" s="173" t="s">
        <v>286</v>
      </c>
      <c r="C144" s="27" t="s">
        <v>18</v>
      </c>
      <c r="D144" s="174" t="n">
        <v>2016</v>
      </c>
      <c r="E144" s="29" t="n">
        <v>29.94</v>
      </c>
      <c r="F144" s="175" t="n">
        <v>4.99</v>
      </c>
      <c r="G144" s="175"/>
      <c r="H144" s="230"/>
      <c r="I144" s="182" t="n">
        <f aca="false">F144*6*H144</f>
        <v>0</v>
      </c>
      <c r="J144" s="154"/>
      <c r="K144" s="269" t="s">
        <v>287</v>
      </c>
      <c r="L144" s="270"/>
      <c r="M144" s="272" t="s">
        <v>288</v>
      </c>
      <c r="N144" s="273"/>
      <c r="O144" s="274"/>
      <c r="P144" s="274"/>
      <c r="Q144" s="274"/>
      <c r="R144" s="274"/>
      <c r="S144" s="275"/>
    </row>
    <row r="145" customFormat="false" ht="13.2" hidden="false" customHeight="true" outlineLevel="0" collapsed="false">
      <c r="A145" s="163" t="n">
        <v>166</v>
      </c>
      <c r="B145" s="117" t="s">
        <v>289</v>
      </c>
      <c r="C145" s="44" t="s">
        <v>18</v>
      </c>
      <c r="D145" s="164" t="n">
        <v>2016</v>
      </c>
      <c r="E145" s="46" t="n">
        <v>35.94</v>
      </c>
      <c r="F145" s="165" t="n">
        <v>5.99</v>
      </c>
      <c r="G145" s="165"/>
      <c r="H145" s="229"/>
      <c r="I145" s="171" t="n">
        <f aca="false">F145*6*H145</f>
        <v>0</v>
      </c>
      <c r="J145" s="154"/>
      <c r="K145" s="270"/>
      <c r="L145" s="270"/>
      <c r="M145" s="276"/>
      <c r="N145" s="277"/>
      <c r="O145" s="277"/>
      <c r="P145" s="277"/>
      <c r="Q145" s="277"/>
      <c r="R145" s="277"/>
      <c r="S145" s="278"/>
    </row>
    <row r="146" customFormat="false" ht="13.2" hidden="false" customHeight="true" outlineLevel="0" collapsed="false">
      <c r="A146" s="172" t="n">
        <v>167</v>
      </c>
      <c r="B146" s="173" t="s">
        <v>290</v>
      </c>
      <c r="C146" s="27" t="s">
        <v>18</v>
      </c>
      <c r="D146" s="231" t="s">
        <v>133</v>
      </c>
      <c r="E146" s="29" t="n">
        <v>35.94</v>
      </c>
      <c r="F146" s="175" t="n">
        <v>5.99</v>
      </c>
      <c r="G146" s="175"/>
      <c r="H146" s="230"/>
      <c r="I146" s="182" t="n">
        <f aca="false">F146*6*H146</f>
        <v>0</v>
      </c>
      <c r="K146" s="270"/>
      <c r="L146" s="270"/>
      <c r="M146" s="279" t="s">
        <v>291</v>
      </c>
      <c r="N146" s="280"/>
      <c r="O146" s="281"/>
      <c r="P146" s="281"/>
      <c r="Q146" s="281"/>
      <c r="R146" s="281"/>
      <c r="S146" s="282"/>
    </row>
    <row r="147" customFormat="false" ht="13.2" hidden="false" customHeight="true" outlineLevel="0" collapsed="false">
      <c r="A147" s="163" t="n">
        <v>168</v>
      </c>
      <c r="B147" s="117" t="s">
        <v>292</v>
      </c>
      <c r="C147" s="44" t="s">
        <v>18</v>
      </c>
      <c r="D147" s="164" t="n">
        <v>2017</v>
      </c>
      <c r="E147" s="46" t="n">
        <v>35.94</v>
      </c>
      <c r="F147" s="165" t="n">
        <v>5.99</v>
      </c>
      <c r="G147" s="165"/>
      <c r="H147" s="229"/>
      <c r="I147" s="171" t="n">
        <f aca="false">F147*6*H147</f>
        <v>0</v>
      </c>
      <c r="K147" s="283" t="s">
        <v>293</v>
      </c>
      <c r="L147" s="270"/>
      <c r="M147" s="284" t="s">
        <v>294</v>
      </c>
      <c r="N147" s="284"/>
      <c r="O147" s="284"/>
      <c r="P147" s="284"/>
      <c r="Q147" s="284"/>
      <c r="R147" s="284"/>
      <c r="S147" s="284"/>
      <c r="U147" s="239"/>
    </row>
    <row r="148" customFormat="false" ht="13.2" hidden="false" customHeight="true" outlineLevel="0" collapsed="false">
      <c r="A148" s="172" t="n">
        <v>169</v>
      </c>
      <c r="B148" s="173" t="s">
        <v>295</v>
      </c>
      <c r="C148" s="27" t="s">
        <v>65</v>
      </c>
      <c r="D148" s="231" t="s">
        <v>32</v>
      </c>
      <c r="E148" s="29" t="n">
        <v>41.94</v>
      </c>
      <c r="F148" s="175" t="n">
        <v>6.99</v>
      </c>
      <c r="G148" s="175"/>
      <c r="H148" s="230"/>
      <c r="I148" s="182" t="n">
        <f aca="false">F148*6*H148</f>
        <v>0</v>
      </c>
      <c r="K148" s="285" t="s">
        <v>296</v>
      </c>
      <c r="L148" s="270"/>
      <c r="M148" s="286" t="s">
        <v>297</v>
      </c>
      <c r="N148" s="286"/>
      <c r="O148" s="286"/>
      <c r="P148" s="286"/>
      <c r="Q148" s="286"/>
      <c r="R148" s="286"/>
      <c r="S148" s="286"/>
      <c r="U148" s="239"/>
    </row>
    <row r="149" customFormat="false" ht="13.2" hidden="false" customHeight="true" outlineLevel="0" collapsed="false">
      <c r="A149" s="163" t="n">
        <v>170</v>
      </c>
      <c r="B149" s="117" t="s">
        <v>298</v>
      </c>
      <c r="C149" s="44" t="s">
        <v>65</v>
      </c>
      <c r="D149" s="245" t="s">
        <v>32</v>
      </c>
      <c r="E149" s="46" t="n">
        <v>41.94</v>
      </c>
      <c r="F149" s="165" t="n">
        <v>6.99</v>
      </c>
      <c r="G149" s="165"/>
      <c r="H149" s="229"/>
      <c r="I149" s="171" t="n">
        <f aca="false">F149*6*H149</f>
        <v>0</v>
      </c>
      <c r="K149" s="285" t="s">
        <v>299</v>
      </c>
      <c r="L149" s="270"/>
      <c r="M149" s="287" t="s">
        <v>300</v>
      </c>
      <c r="N149" s="287"/>
      <c r="O149" s="287"/>
      <c r="P149" s="287"/>
      <c r="Q149" s="287"/>
      <c r="R149" s="287"/>
      <c r="S149" s="287"/>
    </row>
    <row r="150" customFormat="false" ht="13.2" hidden="false" customHeight="true" outlineLevel="0" collapsed="false">
      <c r="A150" s="172" t="n">
        <v>171</v>
      </c>
      <c r="B150" s="173" t="s">
        <v>301</v>
      </c>
      <c r="C150" s="27" t="s">
        <v>18</v>
      </c>
      <c r="D150" s="174" t="n">
        <v>2014</v>
      </c>
      <c r="E150" s="29" t="n">
        <v>41.94</v>
      </c>
      <c r="F150" s="175" t="n">
        <v>6.99</v>
      </c>
      <c r="G150" s="175"/>
      <c r="H150" s="230"/>
      <c r="I150" s="182" t="n">
        <f aca="false">F150*6*H150</f>
        <v>0</v>
      </c>
      <c r="K150" s="288" t="s">
        <v>302</v>
      </c>
      <c r="L150" s="270"/>
      <c r="M150" s="289" t="s">
        <v>303</v>
      </c>
      <c r="N150" s="289"/>
      <c r="O150" s="289"/>
      <c r="P150" s="289"/>
      <c r="Q150" s="289"/>
      <c r="R150" s="289"/>
      <c r="S150" s="289"/>
    </row>
    <row r="151" customFormat="false" ht="13.2" hidden="false" customHeight="true" outlineLevel="0" collapsed="false">
      <c r="E151" s="156"/>
      <c r="F151" s="290"/>
      <c r="G151" s="290"/>
    </row>
    <row r="152" customFormat="false" ht="13.2" hidden="false" customHeight="true" outlineLevel="0" collapsed="false">
      <c r="E152" s="160"/>
      <c r="F152" s="291"/>
      <c r="G152" s="291"/>
    </row>
    <row r="153" customFormat="false" ht="14.4" hidden="false" customHeight="false" outlineLevel="0" collapsed="false">
      <c r="E153" s="156"/>
      <c r="F153" s="290"/>
      <c r="G153" s="290"/>
      <c r="U153" s="239"/>
    </row>
    <row r="154" customFormat="false" ht="14.4" hidden="false" customHeight="false" outlineLevel="0" collapsed="false">
      <c r="E154" s="160"/>
      <c r="F154" s="291"/>
      <c r="G154" s="291"/>
      <c r="U154" s="239"/>
    </row>
    <row r="155" customFormat="false" ht="14.4" hidden="false" customHeight="false" outlineLevel="0" collapsed="false">
      <c r="E155" s="156"/>
      <c r="F155" s="290"/>
      <c r="G155" s="290"/>
    </row>
    <row r="156" customFormat="false" ht="14.4" hidden="false" customHeight="false" outlineLevel="0" collapsed="false">
      <c r="F156" s="156"/>
    </row>
    <row r="157" customFormat="false" ht="14.4" hidden="false" customHeight="false" outlineLevel="0" collapsed="false">
      <c r="F157" s="160"/>
    </row>
    <row r="158" customFormat="false" ht="14.4" hidden="false" customHeight="false" outlineLevel="0" collapsed="false">
      <c r="F158" s="156"/>
    </row>
    <row r="159" customFormat="false" ht="14.4" hidden="false" customHeight="false" outlineLevel="0" collapsed="false">
      <c r="F159" s="160"/>
      <c r="U159" s="239"/>
    </row>
    <row r="160" customFormat="false" ht="14.4" hidden="false" customHeight="false" outlineLevel="0" collapsed="false">
      <c r="F160" s="156"/>
      <c r="U160" s="239"/>
    </row>
    <row r="161" customFormat="false" ht="14.4" hidden="false" customHeight="false" outlineLevel="0" collapsed="false">
      <c r="F161" s="160"/>
    </row>
    <row r="162" customFormat="false" ht="14.4" hidden="false" customHeight="false" outlineLevel="0" collapsed="false">
      <c r="F162" s="156"/>
    </row>
    <row r="163" customFormat="false" ht="14.4" hidden="false" customHeight="false" outlineLevel="0" collapsed="false">
      <c r="F163" s="160"/>
    </row>
    <row r="164" customFormat="false" ht="14.4" hidden="false" customHeight="false" outlineLevel="0" collapsed="false">
      <c r="F164" s="156"/>
    </row>
    <row r="165" customFormat="false" ht="14.4" hidden="false" customHeight="false" outlineLevel="0" collapsed="false">
      <c r="F165" s="160"/>
      <c r="U165" s="239"/>
    </row>
    <row r="166" customFormat="false" ht="14.4" hidden="false" customHeight="false" outlineLevel="0" collapsed="false">
      <c r="F166" s="156"/>
      <c r="U166" s="239"/>
    </row>
    <row r="167" customFormat="false" ht="14.4" hidden="false" customHeight="false" outlineLevel="0" collapsed="false">
      <c r="F167" s="160"/>
    </row>
    <row r="168" customFormat="false" ht="14.4" hidden="false" customHeight="false" outlineLevel="0" collapsed="false">
      <c r="F168" s="156"/>
    </row>
    <row r="169" customFormat="false" ht="14.4" hidden="false" customHeight="false" outlineLevel="0" collapsed="false">
      <c r="F169" s="160"/>
    </row>
    <row r="170" customFormat="false" ht="14.4" hidden="false" customHeight="false" outlineLevel="0" collapsed="false">
      <c r="F170" s="156"/>
    </row>
    <row r="171" customFormat="false" ht="14.4" hidden="false" customHeight="false" outlineLevel="0" collapsed="false">
      <c r="F171" s="160"/>
      <c r="U171" s="239"/>
    </row>
    <row r="172" customFormat="false" ht="14.4" hidden="false" customHeight="false" outlineLevel="0" collapsed="false">
      <c r="F172" s="156"/>
      <c r="U172" s="239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434">
    <mergeCell ref="C2:M2"/>
    <mergeCell ref="C3:M3"/>
    <mergeCell ref="C5:E5"/>
    <mergeCell ref="F5:G5"/>
    <mergeCell ref="P5:Q5"/>
    <mergeCell ref="A6:A7"/>
    <mergeCell ref="C6:E6"/>
    <mergeCell ref="F6:G7"/>
    <mergeCell ref="H6:H7"/>
    <mergeCell ref="I6:I7"/>
    <mergeCell ref="P6:Q6"/>
    <mergeCell ref="C7:E7"/>
    <mergeCell ref="P7:Q7"/>
    <mergeCell ref="V7:W7"/>
    <mergeCell ref="A8:A9"/>
    <mergeCell ref="C8:E8"/>
    <mergeCell ref="F8:G9"/>
    <mergeCell ref="H8:H9"/>
    <mergeCell ref="I8:I9"/>
    <mergeCell ref="P8:Q8"/>
    <mergeCell ref="V8:W8"/>
    <mergeCell ref="C9:E9"/>
    <mergeCell ref="P9:Q9"/>
    <mergeCell ref="T9:T10"/>
    <mergeCell ref="U9:U10"/>
    <mergeCell ref="V9:W9"/>
    <mergeCell ref="A10:A11"/>
    <mergeCell ref="C10:E10"/>
    <mergeCell ref="F10:G11"/>
    <mergeCell ref="H10:H11"/>
    <mergeCell ref="I10:I11"/>
    <mergeCell ref="P10:Q10"/>
    <mergeCell ref="V10:W10"/>
    <mergeCell ref="C11:E11"/>
    <mergeCell ref="P11:Q11"/>
    <mergeCell ref="T11:T12"/>
    <mergeCell ref="U11:U12"/>
    <mergeCell ref="V11:W11"/>
    <mergeCell ref="A12:A13"/>
    <mergeCell ref="C12:E12"/>
    <mergeCell ref="F12:G13"/>
    <mergeCell ref="H12:H13"/>
    <mergeCell ref="I12:I13"/>
    <mergeCell ref="P12:Q12"/>
    <mergeCell ref="V12:W12"/>
    <mergeCell ref="C13:E13"/>
    <mergeCell ref="P13:Q13"/>
    <mergeCell ref="T13:T14"/>
    <mergeCell ref="U13:U14"/>
    <mergeCell ref="V13:W14"/>
    <mergeCell ref="X13:X14"/>
    <mergeCell ref="A14:A15"/>
    <mergeCell ref="C14:E14"/>
    <mergeCell ref="F14:G15"/>
    <mergeCell ref="H14:H15"/>
    <mergeCell ref="I14:I15"/>
    <mergeCell ref="P14:Q14"/>
    <mergeCell ref="C15:E15"/>
    <mergeCell ref="P15:Q15"/>
    <mergeCell ref="T15:T16"/>
    <mergeCell ref="U15:U16"/>
    <mergeCell ref="V15:W16"/>
    <mergeCell ref="X15:X16"/>
    <mergeCell ref="A16:A17"/>
    <mergeCell ref="C16:E16"/>
    <mergeCell ref="F16:G17"/>
    <mergeCell ref="H16:H17"/>
    <mergeCell ref="I16:I17"/>
    <mergeCell ref="P16:Q16"/>
    <mergeCell ref="C17:E17"/>
    <mergeCell ref="P17:Q17"/>
    <mergeCell ref="T17:T18"/>
    <mergeCell ref="U17:U18"/>
    <mergeCell ref="V17:W18"/>
    <mergeCell ref="X17:X18"/>
    <mergeCell ref="A18:A19"/>
    <mergeCell ref="C18:E18"/>
    <mergeCell ref="F18:G19"/>
    <mergeCell ref="H18:H19"/>
    <mergeCell ref="I18:I19"/>
    <mergeCell ref="P18:Q18"/>
    <mergeCell ref="C19:E19"/>
    <mergeCell ref="P19:Q19"/>
    <mergeCell ref="T19:T20"/>
    <mergeCell ref="U19:U20"/>
    <mergeCell ref="V19:W19"/>
    <mergeCell ref="A20:A21"/>
    <mergeCell ref="C20:E20"/>
    <mergeCell ref="F20:G21"/>
    <mergeCell ref="H20:H21"/>
    <mergeCell ref="I20:I21"/>
    <mergeCell ref="P20:Q20"/>
    <mergeCell ref="V20:W20"/>
    <mergeCell ref="C21:E21"/>
    <mergeCell ref="P21:Q21"/>
    <mergeCell ref="T21:T22"/>
    <mergeCell ref="U21:U22"/>
    <mergeCell ref="V21:W21"/>
    <mergeCell ref="A22:A23"/>
    <mergeCell ref="B22:B23"/>
    <mergeCell ref="C22:E23"/>
    <mergeCell ref="F22:G23"/>
    <mergeCell ref="H22:H23"/>
    <mergeCell ref="I22:I23"/>
    <mergeCell ref="P22:Q22"/>
    <mergeCell ref="V22:W22"/>
    <mergeCell ref="P23:Q23"/>
    <mergeCell ref="C24:E24"/>
    <mergeCell ref="F24:G24"/>
    <mergeCell ref="P24:Q24"/>
    <mergeCell ref="V24:W24"/>
    <mergeCell ref="C25:E25"/>
    <mergeCell ref="F25:G25"/>
    <mergeCell ref="P25:Q25"/>
    <mergeCell ref="T25:T26"/>
    <mergeCell ref="U25:U26"/>
    <mergeCell ref="V25:W25"/>
    <mergeCell ref="C26:E26"/>
    <mergeCell ref="F26:G26"/>
    <mergeCell ref="P26:Q26"/>
    <mergeCell ref="V26:W26"/>
    <mergeCell ref="C27:E27"/>
    <mergeCell ref="F27:G27"/>
    <mergeCell ref="P27:Q27"/>
    <mergeCell ref="T27:T28"/>
    <mergeCell ref="U27:U28"/>
    <mergeCell ref="V27:W28"/>
    <mergeCell ref="X27:X28"/>
    <mergeCell ref="C28:E28"/>
    <mergeCell ref="F28:G28"/>
    <mergeCell ref="P28:Q28"/>
    <mergeCell ref="C29:E29"/>
    <mergeCell ref="F29:G29"/>
    <mergeCell ref="P29:Q29"/>
    <mergeCell ref="T29:T30"/>
    <mergeCell ref="U29:U30"/>
    <mergeCell ref="V29:W30"/>
    <mergeCell ref="X29:X30"/>
    <mergeCell ref="C30:E30"/>
    <mergeCell ref="F30:G30"/>
    <mergeCell ref="P30:Q30"/>
    <mergeCell ref="C31:E31"/>
    <mergeCell ref="F31:G31"/>
    <mergeCell ref="P31:Q31"/>
    <mergeCell ref="T31:T32"/>
    <mergeCell ref="U31:U32"/>
    <mergeCell ref="V31:W32"/>
    <mergeCell ref="X31:X32"/>
    <mergeCell ref="C32:E32"/>
    <mergeCell ref="F32:G32"/>
    <mergeCell ref="P32:Q32"/>
    <mergeCell ref="C33:E33"/>
    <mergeCell ref="F33:G33"/>
    <mergeCell ref="P33:Q33"/>
    <mergeCell ref="T33:T34"/>
    <mergeCell ref="U33:U34"/>
    <mergeCell ref="V33:W34"/>
    <mergeCell ref="X33:X34"/>
    <mergeCell ref="C34:E34"/>
    <mergeCell ref="F34:G34"/>
    <mergeCell ref="P34:Q34"/>
    <mergeCell ref="C35:E35"/>
    <mergeCell ref="F35:G35"/>
    <mergeCell ref="P35:Q35"/>
    <mergeCell ref="C36:E36"/>
    <mergeCell ref="F36:G36"/>
    <mergeCell ref="P36:Q36"/>
    <mergeCell ref="C37:E37"/>
    <mergeCell ref="F37:G37"/>
    <mergeCell ref="P37:Q37"/>
    <mergeCell ref="C38:E38"/>
    <mergeCell ref="F38:G38"/>
    <mergeCell ref="P38:Q38"/>
    <mergeCell ref="C39:E39"/>
    <mergeCell ref="F39:G39"/>
    <mergeCell ref="P39:Q39"/>
    <mergeCell ref="C40:E40"/>
    <mergeCell ref="F40:G40"/>
    <mergeCell ref="P40:Q40"/>
    <mergeCell ref="A41:A42"/>
    <mergeCell ref="B41:B42"/>
    <mergeCell ref="C41:E42"/>
    <mergeCell ref="F41:G42"/>
    <mergeCell ref="H41:H42"/>
    <mergeCell ref="I41:I42"/>
    <mergeCell ref="P41:Q41"/>
    <mergeCell ref="P42:Q42"/>
    <mergeCell ref="C43:E43"/>
    <mergeCell ref="F43:G43"/>
    <mergeCell ref="P43:Q43"/>
    <mergeCell ref="A44:A45"/>
    <mergeCell ref="B44:B45"/>
    <mergeCell ref="C44:C45"/>
    <mergeCell ref="D44:D45"/>
    <mergeCell ref="E44:E45"/>
    <mergeCell ref="F44:G45"/>
    <mergeCell ref="H44:H45"/>
    <mergeCell ref="I44:I45"/>
    <mergeCell ref="P44:Q44"/>
    <mergeCell ref="P45:Q45"/>
    <mergeCell ref="F46:G46"/>
    <mergeCell ref="P46:Q46"/>
    <mergeCell ref="F47:G47"/>
    <mergeCell ref="P47:Q47"/>
    <mergeCell ref="F48:G48"/>
    <mergeCell ref="P48:Q48"/>
    <mergeCell ref="F49:G49"/>
    <mergeCell ref="P49:Q49"/>
    <mergeCell ref="F50:G50"/>
    <mergeCell ref="P50:Q50"/>
    <mergeCell ref="F51:G51"/>
    <mergeCell ref="P51:Q51"/>
    <mergeCell ref="F52:G52"/>
    <mergeCell ref="P52:Q52"/>
    <mergeCell ref="F53:G53"/>
    <mergeCell ref="P53:Q53"/>
    <mergeCell ref="F54:G54"/>
    <mergeCell ref="P54:Q54"/>
    <mergeCell ref="F55:G55"/>
    <mergeCell ref="P55:Q55"/>
    <mergeCell ref="F56:G56"/>
    <mergeCell ref="P56:Q56"/>
    <mergeCell ref="F57:G57"/>
    <mergeCell ref="P57:Q57"/>
    <mergeCell ref="F58:G58"/>
    <mergeCell ref="P58:Q58"/>
    <mergeCell ref="F59:G59"/>
    <mergeCell ref="P59:Q59"/>
    <mergeCell ref="F60:G60"/>
    <mergeCell ref="P60:Q60"/>
    <mergeCell ref="F61:G61"/>
    <mergeCell ref="P61:Q61"/>
    <mergeCell ref="F62:G62"/>
    <mergeCell ref="P62:Q62"/>
    <mergeCell ref="F63:G63"/>
    <mergeCell ref="P63:Q63"/>
    <mergeCell ref="F64:G64"/>
    <mergeCell ref="P64:Q64"/>
    <mergeCell ref="F65:G65"/>
    <mergeCell ref="P65:Q65"/>
    <mergeCell ref="F66:G66"/>
    <mergeCell ref="P66:Q66"/>
    <mergeCell ref="F67:G67"/>
    <mergeCell ref="P67:Q67"/>
    <mergeCell ref="F68:G68"/>
    <mergeCell ref="P68:Q68"/>
    <mergeCell ref="F69:G69"/>
    <mergeCell ref="P69:Q69"/>
    <mergeCell ref="F70:G70"/>
    <mergeCell ref="P70:Q70"/>
    <mergeCell ref="F71:G71"/>
    <mergeCell ref="P71:Q71"/>
    <mergeCell ref="F72:G72"/>
    <mergeCell ref="P72:Q72"/>
    <mergeCell ref="F73:G73"/>
    <mergeCell ref="P73:Q73"/>
    <mergeCell ref="F74:G74"/>
    <mergeCell ref="P74:Q74"/>
    <mergeCell ref="A76:A77"/>
    <mergeCell ref="B76:B77"/>
    <mergeCell ref="C76:C77"/>
    <mergeCell ref="D76:D77"/>
    <mergeCell ref="E76:E77"/>
    <mergeCell ref="F76:G77"/>
    <mergeCell ref="H76:H77"/>
    <mergeCell ref="I76:I77"/>
    <mergeCell ref="K76:K77"/>
    <mergeCell ref="L76:L77"/>
    <mergeCell ref="M76:M77"/>
    <mergeCell ref="N76:N77"/>
    <mergeCell ref="O76:O77"/>
    <mergeCell ref="P76:Q77"/>
    <mergeCell ref="R76:R77"/>
    <mergeCell ref="S76:S77"/>
    <mergeCell ref="AI76:AJ76"/>
    <mergeCell ref="AK76:AL76"/>
    <mergeCell ref="AI77:AJ77"/>
    <mergeCell ref="AK77:AL77"/>
    <mergeCell ref="P78:Q78"/>
    <mergeCell ref="AI78:AJ78"/>
    <mergeCell ref="AK78:AL78"/>
    <mergeCell ref="F79:G79"/>
    <mergeCell ref="P79:Q79"/>
    <mergeCell ref="AI79:AJ79"/>
    <mergeCell ref="AK79:AL79"/>
    <mergeCell ref="F80:G80"/>
    <mergeCell ref="P80:Q80"/>
    <mergeCell ref="AI80:AJ80"/>
    <mergeCell ref="AK80:AL80"/>
    <mergeCell ref="F81:G81"/>
    <mergeCell ref="P81:Q81"/>
    <mergeCell ref="F82:G82"/>
    <mergeCell ref="P82:Q82"/>
    <mergeCell ref="F83:G83"/>
    <mergeCell ref="P83:Q83"/>
    <mergeCell ref="F84:G84"/>
    <mergeCell ref="P84:Q84"/>
    <mergeCell ref="AI84:AJ84"/>
    <mergeCell ref="AK84:AL84"/>
    <mergeCell ref="F85:G85"/>
    <mergeCell ref="P85:Q85"/>
    <mergeCell ref="AI85:AJ85"/>
    <mergeCell ref="AK85:AL85"/>
    <mergeCell ref="F86:G86"/>
    <mergeCell ref="P86:Q86"/>
    <mergeCell ref="AI86:AJ86"/>
    <mergeCell ref="AK86:AL86"/>
    <mergeCell ref="F87:G87"/>
    <mergeCell ref="P87:Q87"/>
    <mergeCell ref="AI87:AJ87"/>
    <mergeCell ref="AK87:AL87"/>
    <mergeCell ref="F88:G88"/>
    <mergeCell ref="P88:Q88"/>
    <mergeCell ref="AI88:AJ88"/>
    <mergeCell ref="AK88:AL88"/>
    <mergeCell ref="F89:G89"/>
    <mergeCell ref="P89:Q89"/>
    <mergeCell ref="AI89:AJ89"/>
    <mergeCell ref="AK89:AL89"/>
    <mergeCell ref="F90:G90"/>
    <mergeCell ref="P90:Q90"/>
    <mergeCell ref="F91:G91"/>
    <mergeCell ref="P91:Q91"/>
    <mergeCell ref="F92:G92"/>
    <mergeCell ref="P92:Q92"/>
    <mergeCell ref="F93:G93"/>
    <mergeCell ref="P93:Q93"/>
    <mergeCell ref="F94:G94"/>
    <mergeCell ref="P94:Q94"/>
    <mergeCell ref="F95:G95"/>
    <mergeCell ref="P95:Q95"/>
    <mergeCell ref="F96:G96"/>
    <mergeCell ref="P96:Q96"/>
    <mergeCell ref="F97:G97"/>
    <mergeCell ref="P97:Q97"/>
    <mergeCell ref="F98:G98"/>
    <mergeCell ref="P98:Q98"/>
    <mergeCell ref="F99:G99"/>
    <mergeCell ref="P99:Q99"/>
    <mergeCell ref="F100:G100"/>
    <mergeCell ref="P100:Q100"/>
    <mergeCell ref="F101:G101"/>
    <mergeCell ref="P101:Q101"/>
    <mergeCell ref="F102:G102"/>
    <mergeCell ref="P102:Q102"/>
    <mergeCell ref="F103:G103"/>
    <mergeCell ref="P103:Q103"/>
    <mergeCell ref="F104:G104"/>
    <mergeCell ref="P104:Q104"/>
    <mergeCell ref="F105:G105"/>
    <mergeCell ref="P105:Q105"/>
    <mergeCell ref="F106:G106"/>
    <mergeCell ref="P106:Q106"/>
    <mergeCell ref="F107:G107"/>
    <mergeCell ref="P107:Q107"/>
    <mergeCell ref="F108:G108"/>
    <mergeCell ref="P108:Q108"/>
    <mergeCell ref="F109:G109"/>
    <mergeCell ref="P109:Q109"/>
    <mergeCell ref="F110:G110"/>
    <mergeCell ref="P110:Q110"/>
    <mergeCell ref="F111:G111"/>
    <mergeCell ref="P111:Q111"/>
    <mergeCell ref="F112:G112"/>
    <mergeCell ref="P112:Q112"/>
    <mergeCell ref="F113:G113"/>
    <mergeCell ref="P113:Q113"/>
    <mergeCell ref="F114:G114"/>
    <mergeCell ref="P114:Q114"/>
    <mergeCell ref="F115:G115"/>
    <mergeCell ref="P115:Q115"/>
    <mergeCell ref="F116:G116"/>
    <mergeCell ref="P116:Q116"/>
    <mergeCell ref="F117:G117"/>
    <mergeCell ref="P117:Q117"/>
    <mergeCell ref="F118:G118"/>
    <mergeCell ref="P118:Q118"/>
    <mergeCell ref="F119:G119"/>
    <mergeCell ref="P119:Q119"/>
    <mergeCell ref="F120:G120"/>
    <mergeCell ref="P120:Q120"/>
    <mergeCell ref="F121:G121"/>
    <mergeCell ref="P121:Q121"/>
    <mergeCell ref="F122:G122"/>
    <mergeCell ref="P122:Q122"/>
    <mergeCell ref="F123:G123"/>
    <mergeCell ref="P123:Q123"/>
    <mergeCell ref="F124:G124"/>
    <mergeCell ref="P124:Q124"/>
    <mergeCell ref="F125:G125"/>
    <mergeCell ref="P125:Q125"/>
    <mergeCell ref="F126:G126"/>
    <mergeCell ref="P126:Q126"/>
    <mergeCell ref="F127:G127"/>
    <mergeCell ref="P127:Q127"/>
    <mergeCell ref="F128:G128"/>
    <mergeCell ref="P128:Q128"/>
    <mergeCell ref="F129:G129"/>
    <mergeCell ref="P129:Q129"/>
    <mergeCell ref="F130:G130"/>
    <mergeCell ref="P130:Q130"/>
    <mergeCell ref="F131:G131"/>
    <mergeCell ref="P131:Q131"/>
    <mergeCell ref="F132:G132"/>
    <mergeCell ref="P132:Q132"/>
    <mergeCell ref="F133:G133"/>
    <mergeCell ref="P133:Q133"/>
    <mergeCell ref="F134:G134"/>
    <mergeCell ref="P134:Q134"/>
    <mergeCell ref="F135:G135"/>
    <mergeCell ref="P135:Q135"/>
    <mergeCell ref="F136:G136"/>
    <mergeCell ref="P136:Q136"/>
    <mergeCell ref="F137:G137"/>
    <mergeCell ref="P137:Q137"/>
    <mergeCell ref="F138:G138"/>
    <mergeCell ref="P138:Q138"/>
    <mergeCell ref="F139:G139"/>
    <mergeCell ref="F140:G140"/>
    <mergeCell ref="F141:G141"/>
    <mergeCell ref="F142:G142"/>
    <mergeCell ref="F143:G143"/>
    <mergeCell ref="M143:S143"/>
    <mergeCell ref="F144:G144"/>
    <mergeCell ref="F145:G145"/>
    <mergeCell ref="F146:G146"/>
    <mergeCell ref="F147:G147"/>
    <mergeCell ref="M147:S147"/>
    <mergeCell ref="F148:G148"/>
    <mergeCell ref="M148:S148"/>
    <mergeCell ref="F149:G149"/>
    <mergeCell ref="M149:S149"/>
    <mergeCell ref="F150:G150"/>
    <mergeCell ref="M150:S150"/>
  </mergeCells>
  <printOptions headings="false" gridLines="false" gridLinesSet="true" horizontalCentered="true" verticalCentered="true"/>
  <pageMargins left="0.236111111111111" right="0.236111111111111" top="0.157638888888889" bottom="0.157638888888889" header="0.511805555555555" footer="0.511805555555555"/>
  <pageSetup paperSize="9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74" man="true" max="16383" min="0"/>
    <brk id="75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LibreOffice/6.0.5.2$Windows_X86_64 LibreOffice_project/54c8cbb85f300ac59db32fe8a675ff7683cd5a16</Application>
  <Company>DOMAINES ET VILLAGES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2019-02-21T07:18:30Z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DOMAINES ET VILLAGES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